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45" windowWidth="14430" windowHeight="12780"/>
  </bookViews>
  <sheets>
    <sheet name="Angabe" sheetId="1" r:id="rId1"/>
    <sheet name="Berechnung Lorenz-Kurve 2011" sheetId="2" r:id="rId2"/>
    <sheet name="Lorenz-Kurve 2011" sheetId="4" r:id="rId3"/>
    <sheet name="Berechnung Gini 2011" sheetId="3" r:id="rId4"/>
    <sheet name="Berechnung Lorenz-Kurve 2001" sheetId="5" r:id="rId5"/>
    <sheet name="Lorenz-Kurve 2001" sheetId="8" r:id="rId6"/>
    <sheet name="Berechnung Gini 2001" sheetId="6" r:id="rId7"/>
  </sheets>
  <calcPr calcId="145621"/>
</workbook>
</file>

<file path=xl/calcChain.xml><?xml version="1.0" encoding="utf-8"?>
<calcChain xmlns="http://schemas.openxmlformats.org/spreadsheetml/2006/main">
  <c r="C41" i="5" l="1"/>
  <c r="F37" i="5"/>
  <c r="G20" i="6"/>
  <c r="G32" i="6"/>
  <c r="D41" i="6"/>
  <c r="G17" i="6" s="1"/>
  <c r="I40" i="6"/>
  <c r="E40" i="6"/>
  <c r="I39" i="6"/>
  <c r="E39" i="6"/>
  <c r="I38" i="6"/>
  <c r="E38" i="6"/>
  <c r="I37" i="6"/>
  <c r="E37" i="6"/>
  <c r="I36" i="6"/>
  <c r="E36" i="6"/>
  <c r="I35" i="6"/>
  <c r="E35" i="6"/>
  <c r="I34" i="6"/>
  <c r="E34" i="6"/>
  <c r="I33" i="6"/>
  <c r="E33" i="6"/>
  <c r="I32" i="6"/>
  <c r="E32" i="6"/>
  <c r="I31" i="6"/>
  <c r="E31" i="6"/>
  <c r="I30" i="6"/>
  <c r="E30" i="6"/>
  <c r="I29" i="6"/>
  <c r="E29" i="6"/>
  <c r="I28" i="6"/>
  <c r="E28" i="6"/>
  <c r="I27" i="6"/>
  <c r="E27" i="6"/>
  <c r="I26" i="6"/>
  <c r="E26" i="6"/>
  <c r="I25" i="6"/>
  <c r="E25" i="6"/>
  <c r="I24" i="6"/>
  <c r="E24" i="6"/>
  <c r="I23" i="6"/>
  <c r="E23" i="6"/>
  <c r="I22" i="6"/>
  <c r="E22" i="6"/>
  <c r="I21" i="6"/>
  <c r="E21" i="6"/>
  <c r="I20" i="6"/>
  <c r="E20" i="6"/>
  <c r="I19" i="6"/>
  <c r="E19" i="6"/>
  <c r="I18" i="6"/>
  <c r="E18" i="6"/>
  <c r="I17" i="6"/>
  <c r="E17" i="6"/>
  <c r="I16" i="6"/>
  <c r="E16" i="6"/>
  <c r="I15" i="6"/>
  <c r="E15" i="6"/>
  <c r="I14" i="6"/>
  <c r="E14" i="6"/>
  <c r="I13" i="6"/>
  <c r="E13" i="6"/>
  <c r="I12" i="6"/>
  <c r="E12" i="6"/>
  <c r="I11" i="6"/>
  <c r="E11" i="6"/>
  <c r="I10" i="6"/>
  <c r="E10" i="6"/>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41" i="5" s="1"/>
  <c r="D10" i="5"/>
  <c r="E10" i="5" s="1"/>
  <c r="E11" i="5" s="1"/>
  <c r="E12" i="5" s="1"/>
  <c r="E13" i="5" s="1"/>
  <c r="E14" i="5" s="1"/>
  <c r="E15" i="5" s="1"/>
  <c r="E16" i="5" s="1"/>
  <c r="E17" i="5" s="1"/>
  <c r="E18" i="5" s="1"/>
  <c r="E19" i="5" s="1"/>
  <c r="E20" i="5" s="1"/>
  <c r="E21" i="5" s="1"/>
  <c r="E22" i="5" s="1"/>
  <c r="E23" i="5" s="1"/>
  <c r="E24" i="5" s="1"/>
  <c r="E25" i="5" s="1"/>
  <c r="E26" i="5" s="1"/>
  <c r="E27" i="5" s="1"/>
  <c r="E28" i="5" s="1"/>
  <c r="E29" i="5" s="1"/>
  <c r="E30" i="5" s="1"/>
  <c r="E31" i="5" s="1"/>
  <c r="E32" i="5" s="1"/>
  <c r="E33" i="5" s="1"/>
  <c r="E34" i="5" s="1"/>
  <c r="E35" i="5" s="1"/>
  <c r="E36" i="5" s="1"/>
  <c r="E37" i="5" s="1"/>
  <c r="E38" i="5" s="1"/>
  <c r="E39" i="5" s="1"/>
  <c r="E40" i="5" s="1"/>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F10" i="3" s="1"/>
  <c r="F11" i="3" l="1"/>
  <c r="F12" i="3" s="1"/>
  <c r="F13" i="3" s="1"/>
  <c r="F14" i="3"/>
  <c r="F15" i="3" s="1"/>
  <c r="F16" i="3" s="1"/>
  <c r="F17" i="3" s="1"/>
  <c r="F18" i="3" s="1"/>
  <c r="F19" i="3" s="1"/>
  <c r="F20" i="3" s="1"/>
  <c r="F21" i="3" s="1"/>
  <c r="F22" i="3" s="1"/>
  <c r="F23" i="3" s="1"/>
  <c r="F24" i="3" s="1"/>
  <c r="F25" i="3" s="1"/>
  <c r="F26" i="3" s="1"/>
  <c r="F27" i="3" s="1"/>
  <c r="F28" i="3" s="1"/>
  <c r="F29" i="3" s="1"/>
  <c r="F30" i="3" s="1"/>
  <c r="F31" i="3" s="1"/>
  <c r="F32" i="3" s="1"/>
  <c r="F33" i="3" s="1"/>
  <c r="F34" i="3" s="1"/>
  <c r="F35" i="3" s="1"/>
  <c r="F36" i="3" s="1"/>
  <c r="F37" i="3" s="1"/>
  <c r="F38" i="3" s="1"/>
  <c r="F39" i="3" s="1"/>
  <c r="F40" i="3" s="1"/>
  <c r="G30" i="6"/>
  <c r="J30" i="6" s="1"/>
  <c r="G19" i="6"/>
  <c r="G40" i="6"/>
  <c r="G29" i="6"/>
  <c r="J29" i="6" s="1"/>
  <c r="G16" i="6"/>
  <c r="G39" i="6"/>
  <c r="J39" i="6" s="1"/>
  <c r="G28" i="6"/>
  <c r="G15" i="6"/>
  <c r="J15" i="6" s="1"/>
  <c r="G38" i="6"/>
  <c r="J38" i="6" s="1"/>
  <c r="G27" i="6"/>
  <c r="G14" i="6"/>
  <c r="G37" i="6"/>
  <c r="G24" i="6"/>
  <c r="G13" i="6"/>
  <c r="G36" i="6"/>
  <c r="J36" i="6" s="1"/>
  <c r="G23" i="6"/>
  <c r="J23" i="6" s="1"/>
  <c r="G12" i="6"/>
  <c r="J12" i="6" s="1"/>
  <c r="G35" i="6"/>
  <c r="G22" i="6"/>
  <c r="F24" i="5"/>
  <c r="F40" i="5"/>
  <c r="F14" i="5"/>
  <c r="F30" i="5"/>
  <c r="F16" i="5"/>
  <c r="F32" i="5"/>
  <c r="F22" i="5"/>
  <c r="F38" i="5"/>
  <c r="F12" i="5"/>
  <c r="F28" i="5"/>
  <c r="F18" i="5"/>
  <c r="F34" i="5"/>
  <c r="F20" i="5"/>
  <c r="F36" i="5"/>
  <c r="F10" i="5"/>
  <c r="G10" i="5" s="1"/>
  <c r="F26" i="5"/>
  <c r="E41" i="6"/>
  <c r="G31" i="6"/>
  <c r="J31" i="6" s="1"/>
  <c r="G21" i="6"/>
  <c r="J21" i="6" s="1"/>
  <c r="G11" i="6"/>
  <c r="G34" i="6"/>
  <c r="J34" i="6" s="1"/>
  <c r="G26" i="6"/>
  <c r="J26" i="6" s="1"/>
  <c r="G18" i="6"/>
  <c r="J18" i="6" s="1"/>
  <c r="G10" i="6"/>
  <c r="G33" i="6"/>
  <c r="J33" i="6" s="1"/>
  <c r="G25" i="6"/>
  <c r="J25" i="6" s="1"/>
  <c r="J22" i="6"/>
  <c r="J16" i="6"/>
  <c r="J10" i="6"/>
  <c r="J13" i="6"/>
  <c r="J20" i="6"/>
  <c r="J14" i="6"/>
  <c r="J24" i="6"/>
  <c r="J28" i="6"/>
  <c r="J32" i="6"/>
  <c r="J40" i="6"/>
  <c r="J19" i="6"/>
  <c r="J27" i="6"/>
  <c r="J35" i="6"/>
  <c r="F10" i="6"/>
  <c r="F11" i="6" s="1"/>
  <c r="F12" i="6" s="1"/>
  <c r="F13" i="6" s="1"/>
  <c r="F14" i="6" s="1"/>
  <c r="F15" i="6" s="1"/>
  <c r="F16" i="6" s="1"/>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J17" i="6"/>
  <c r="J37" i="6"/>
  <c r="F11" i="5"/>
  <c r="F15" i="5"/>
  <c r="F19" i="5"/>
  <c r="F25" i="5"/>
  <c r="F31" i="5"/>
  <c r="F39" i="5"/>
  <c r="F13" i="5"/>
  <c r="F17" i="5"/>
  <c r="F21" i="5"/>
  <c r="F23" i="5"/>
  <c r="F27" i="5"/>
  <c r="F29" i="5"/>
  <c r="F33" i="5"/>
  <c r="F35" i="5"/>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G11" i="5" l="1"/>
  <c r="G12" i="5" s="1"/>
  <c r="G13" i="5" s="1"/>
  <c r="G14" i="5" s="1"/>
  <c r="G15" i="5" s="1"/>
  <c r="G16" i="5" s="1"/>
  <c r="G17" i="5" s="1"/>
  <c r="G18" i="5" s="1"/>
  <c r="G19" i="5" s="1"/>
  <c r="G20" i="5" s="1"/>
  <c r="G21" i="5" s="1"/>
  <c r="G22" i="5" s="1"/>
  <c r="G23" i="5" s="1"/>
  <c r="G24" i="5" s="1"/>
  <c r="G25" i="5" s="1"/>
  <c r="G26" i="5" s="1"/>
  <c r="G27" i="5" s="1"/>
  <c r="G28" i="5" s="1"/>
  <c r="G29" i="5" s="1"/>
  <c r="G30" i="5" s="1"/>
  <c r="G31" i="5" s="1"/>
  <c r="G32" i="5" s="1"/>
  <c r="G33" i="5" s="1"/>
  <c r="G34" i="5" s="1"/>
  <c r="G35" i="5" s="1"/>
  <c r="G36" i="5" s="1"/>
  <c r="G37" i="5" s="1"/>
  <c r="G38" i="5" s="1"/>
  <c r="G39" i="5" s="1"/>
  <c r="G40" i="5" s="1"/>
  <c r="F41" i="5"/>
  <c r="H10" i="6"/>
  <c r="H11" i="6" s="1"/>
  <c r="H12" i="6" s="1"/>
  <c r="H13" i="6" s="1"/>
  <c r="H14" i="6" s="1"/>
  <c r="H15" i="6" s="1"/>
  <c r="H16" i="6" s="1"/>
  <c r="H17" i="6" s="1"/>
  <c r="H18" i="6" s="1"/>
  <c r="H19" i="6" s="1"/>
  <c r="H20" i="6" s="1"/>
  <c r="H21" i="6" s="1"/>
  <c r="H22" i="6" s="1"/>
  <c r="H23" i="6" s="1"/>
  <c r="H24" i="6" s="1"/>
  <c r="H25" i="6" s="1"/>
  <c r="H26" i="6" s="1"/>
  <c r="H27" i="6" s="1"/>
  <c r="H28" i="6" s="1"/>
  <c r="H29" i="6" s="1"/>
  <c r="H30" i="6" s="1"/>
  <c r="H31" i="6" s="1"/>
  <c r="H32" i="6" s="1"/>
  <c r="H33" i="6" s="1"/>
  <c r="H34" i="6" s="1"/>
  <c r="H35" i="6" s="1"/>
  <c r="H36" i="6" s="1"/>
  <c r="H37" i="6" s="1"/>
  <c r="H38" i="6" s="1"/>
  <c r="H39" i="6" s="1"/>
  <c r="H40" i="6" s="1"/>
  <c r="G41" i="6"/>
  <c r="J11" i="6"/>
  <c r="J41" i="6" s="1"/>
  <c r="D41" i="3"/>
  <c r="G17" i="3" l="1"/>
  <c r="G25" i="3"/>
  <c r="G33" i="3"/>
  <c r="G10" i="3"/>
  <c r="H10" i="3" s="1"/>
  <c r="H11" i="3" s="1"/>
  <c r="G18" i="3"/>
  <c r="G26" i="3"/>
  <c r="G34" i="3"/>
  <c r="G11" i="3"/>
  <c r="G19" i="3"/>
  <c r="G27" i="3"/>
  <c r="G35" i="3"/>
  <c r="J35" i="3" s="1"/>
  <c r="G12" i="3"/>
  <c r="G20" i="3"/>
  <c r="G28" i="3"/>
  <c r="G36" i="3"/>
  <c r="G13" i="3"/>
  <c r="G21" i="3"/>
  <c r="G29" i="3"/>
  <c r="G37" i="3"/>
  <c r="G14" i="3"/>
  <c r="G22" i="3"/>
  <c r="G30" i="3"/>
  <c r="G38" i="3"/>
  <c r="G15" i="3"/>
  <c r="G23" i="3"/>
  <c r="G31" i="3"/>
  <c r="G39" i="3"/>
  <c r="G16" i="3"/>
  <c r="G24" i="3"/>
  <c r="G32" i="3"/>
  <c r="G40" i="3"/>
  <c r="J11" i="3"/>
  <c r="D25" i="2"/>
  <c r="D12" i="2"/>
  <c r="D13" i="2"/>
  <c r="D10" i="2"/>
  <c r="E10" i="2" s="1"/>
  <c r="D29" i="2"/>
  <c r="D14" i="2"/>
  <c r="D21" i="2"/>
  <c r="D18" i="2"/>
  <c r="D17" i="2"/>
  <c r="D15" i="2"/>
  <c r="D37" i="2"/>
  <c r="D24" i="2"/>
  <c r="D33" i="2"/>
  <c r="D23" i="2"/>
  <c r="D40" i="2"/>
  <c r="D27" i="2"/>
  <c r="D35" i="2"/>
  <c r="D30" i="2"/>
  <c r="D39" i="2"/>
  <c r="D36" i="2"/>
  <c r="D32" i="2"/>
  <c r="D31" i="2"/>
  <c r="D28" i="2"/>
  <c r="D34" i="2"/>
  <c r="D19" i="2"/>
  <c r="D16" i="2"/>
  <c r="D11" i="2"/>
  <c r="D26" i="2"/>
  <c r="D20" i="2"/>
  <c r="D22" i="2"/>
  <c r="D38" i="2"/>
  <c r="C41" i="2"/>
  <c r="H12" i="3" l="1"/>
  <c r="H13" i="3" s="1"/>
  <c r="H14" i="3" s="1"/>
  <c r="H15" i="3" s="1"/>
  <c r="H16" i="3" s="1"/>
  <c r="H17" i="3" s="1"/>
  <c r="H18" i="3" s="1"/>
  <c r="H19" i="3" s="1"/>
  <c r="H20" i="3" s="1"/>
  <c r="H21" i="3" s="1"/>
  <c r="H22" i="3" s="1"/>
  <c r="H23" i="3" s="1"/>
  <c r="H24" i="3" s="1"/>
  <c r="H25" i="3" s="1"/>
  <c r="H26" i="3" s="1"/>
  <c r="H27" i="3" s="1"/>
  <c r="H28" i="3" s="1"/>
  <c r="H29" i="3" s="1"/>
  <c r="H30" i="3" s="1"/>
  <c r="H31" i="3" s="1"/>
  <c r="H32" i="3" s="1"/>
  <c r="H33" i="3" s="1"/>
  <c r="H34" i="3" s="1"/>
  <c r="H35" i="3" s="1"/>
  <c r="H36" i="3" s="1"/>
  <c r="H37" i="3" s="1"/>
  <c r="H38" i="3" s="1"/>
  <c r="H39" i="3" s="1"/>
  <c r="H40" i="3" s="1"/>
  <c r="F15" i="2"/>
  <c r="F23" i="2"/>
  <c r="F31" i="2"/>
  <c r="F39" i="2"/>
  <c r="F16" i="2"/>
  <c r="F24" i="2"/>
  <c r="F32" i="2"/>
  <c r="F40" i="2"/>
  <c r="F17" i="2"/>
  <c r="F25" i="2"/>
  <c r="F33" i="2"/>
  <c r="F26" i="2"/>
  <c r="F34" i="2"/>
  <c r="F11" i="2"/>
  <c r="F27" i="2"/>
  <c r="F35" i="2"/>
  <c r="F12" i="2"/>
  <c r="F20" i="2"/>
  <c r="F36" i="2"/>
  <c r="F21" i="2"/>
  <c r="F37" i="2"/>
  <c r="F22" i="2"/>
  <c r="F38" i="2"/>
  <c r="F18" i="2"/>
  <c r="F19" i="2"/>
  <c r="F28" i="2"/>
  <c r="F13" i="2"/>
  <c r="F29" i="2"/>
  <c r="F14" i="2"/>
  <c r="F30" i="2"/>
  <c r="F10" i="2"/>
  <c r="G10" i="2" s="1"/>
  <c r="J36" i="3"/>
  <c r="J10" i="3"/>
  <c r="J25" i="3"/>
  <c r="J20" i="3"/>
  <c r="J26" i="3"/>
  <c r="J12" i="3"/>
  <c r="J27" i="3"/>
  <c r="J16" i="3"/>
  <c r="J28" i="3"/>
  <c r="J17" i="3"/>
  <c r="J33" i="3"/>
  <c r="J18" i="3"/>
  <c r="J34" i="3"/>
  <c r="J19" i="3"/>
  <c r="E41" i="3"/>
  <c r="D41" i="2"/>
  <c r="J37" i="3"/>
  <c r="J29" i="3"/>
  <c r="J21" i="3"/>
  <c r="J13" i="3"/>
  <c r="J38" i="3"/>
  <c r="J30" i="3"/>
  <c r="J22" i="3"/>
  <c r="J14" i="3"/>
  <c r="J39" i="3"/>
  <c r="J31" i="3"/>
  <c r="J23" i="3"/>
  <c r="J15" i="3"/>
  <c r="J40" i="3"/>
  <c r="J32" i="3"/>
  <c r="J24" i="3"/>
  <c r="J41" i="3" l="1"/>
  <c r="F41" i="2"/>
  <c r="G41" i="3"/>
  <c r="G11" i="2" l="1"/>
  <c r="G12" i="2" s="1"/>
  <c r="G13" i="2" s="1"/>
  <c r="G14" i="2" s="1"/>
  <c r="G15" i="2" s="1"/>
  <c r="G16" i="2" s="1"/>
  <c r="G17" i="2" s="1"/>
  <c r="G18" i="2" s="1"/>
  <c r="G19" i="2" s="1"/>
  <c r="G20" i="2" s="1"/>
  <c r="G21" i="2" s="1"/>
  <c r="G22" i="2" s="1"/>
  <c r="G23" i="2" s="1"/>
  <c r="G24" i="2" s="1"/>
  <c r="G25" i="2" s="1"/>
  <c r="G26" i="2" s="1"/>
  <c r="G27" i="2" s="1"/>
  <c r="G28" i="2" s="1"/>
  <c r="G29" i="2" s="1"/>
  <c r="G30" i="2" s="1"/>
  <c r="G31" i="2" s="1"/>
  <c r="G32" i="2" s="1"/>
  <c r="G33" i="2" s="1"/>
  <c r="G34" i="2" s="1"/>
  <c r="G35" i="2" s="1"/>
  <c r="G36" i="2" s="1"/>
  <c r="G37" i="2" s="1"/>
  <c r="G38" i="2" s="1"/>
  <c r="G39" i="2" s="1"/>
  <c r="G40" i="2" s="1"/>
  <c r="E11" i="2"/>
  <c r="E12" i="2" s="1"/>
  <c r="E13" i="2" s="1"/>
  <c r="E14" i="2" s="1"/>
  <c r="E15" i="2" s="1"/>
  <c r="E16" i="2" s="1"/>
  <c r="E17" i="2" s="1"/>
  <c r="E18" i="2" s="1"/>
  <c r="E19" i="2" s="1"/>
  <c r="E20" i="2" s="1"/>
  <c r="E21" i="2" s="1"/>
  <c r="E22" i="2" s="1"/>
  <c r="E23" i="2" s="1"/>
  <c r="E24" i="2" s="1"/>
  <c r="E25" i="2" s="1"/>
  <c r="E26" i="2" s="1"/>
  <c r="E27" i="2" s="1"/>
  <c r="E28" i="2" s="1"/>
  <c r="E29" i="2" s="1"/>
  <c r="E30" i="2" s="1"/>
  <c r="E31" i="2" s="1"/>
  <c r="E32" i="2" s="1"/>
  <c r="E33" i="2" s="1"/>
  <c r="E34" i="2" s="1"/>
  <c r="E35" i="2" s="1"/>
  <c r="E36" i="2" s="1"/>
  <c r="E37" i="2" s="1"/>
  <c r="E38" i="2" s="1"/>
  <c r="E39" i="2" s="1"/>
  <c r="E40" i="2" s="1"/>
</calcChain>
</file>

<file path=xl/sharedStrings.xml><?xml version="1.0" encoding="utf-8"?>
<sst xmlns="http://schemas.openxmlformats.org/spreadsheetml/2006/main" count="250" uniqueCount="78">
  <si>
    <t>Beijing</t>
  </si>
  <si>
    <t>Tianjin</t>
  </si>
  <si>
    <t>Hebei</t>
  </si>
  <si>
    <t>Shanxi</t>
  </si>
  <si>
    <t>Inner Mongolia</t>
  </si>
  <si>
    <t>Liaoning</t>
  </si>
  <si>
    <t>Jilin</t>
  </si>
  <si>
    <t>Heilongjiang</t>
  </si>
  <si>
    <t>Shanghai</t>
  </si>
  <si>
    <t>Jiangsu</t>
  </si>
  <si>
    <t>Zhejiang</t>
  </si>
  <si>
    <t>Anhui</t>
  </si>
  <si>
    <t>Fujian</t>
  </si>
  <si>
    <t>Jiangxi</t>
  </si>
  <si>
    <t>Shandong</t>
  </si>
  <si>
    <t>Henan</t>
  </si>
  <si>
    <t>Hubei</t>
  </si>
  <si>
    <t>Hunan</t>
  </si>
  <si>
    <t>Guangdong</t>
  </si>
  <si>
    <t>Guangxi</t>
  </si>
  <si>
    <t>Hainan</t>
  </si>
  <si>
    <t>Chongqing</t>
  </si>
  <si>
    <t>Sichuan</t>
  </si>
  <si>
    <t>Guizhou</t>
  </si>
  <si>
    <t>Yunnan</t>
  </si>
  <si>
    <t>Tibet</t>
  </si>
  <si>
    <t>Shaanxi</t>
  </si>
  <si>
    <t>Gansu</t>
  </si>
  <si>
    <t>Qinghai</t>
  </si>
  <si>
    <t>Ningxia</t>
  </si>
  <si>
    <t>Xinjiang</t>
  </si>
  <si>
    <t>SUMME</t>
  </si>
  <si>
    <t>Chinesische 
Provinzen</t>
  </si>
  <si>
    <t>laufende Nummer</t>
  </si>
  <si>
    <t xml:space="preserve">Provinzen </t>
  </si>
  <si>
    <t>Angabe:</t>
  </si>
  <si>
    <t>Für die relativen Häufigkeiten der Provinzen ergibt sich</t>
  </si>
  <si>
    <t>Die Merkmalssumme ergibt sich aus der Addition der Einzelwerte</t>
  </si>
  <si>
    <t>4. Aus den kumulierten Anteilen wird die Lorenzkurve erstellt. Dazu werden die entsprechenden Werte markiert (Spalte E und Spalte G) und daraus ein Diagramm erstellt (siehe nächstes Tabellenblatt).</t>
  </si>
  <si>
    <t>i</t>
  </si>
  <si>
    <t>Bruttoregionalprodukt  pro Kopf 
2011</t>
  </si>
  <si>
    <t>Chinesische Provinz</t>
  </si>
  <si>
    <t>Bruttoregionalprodukt  pro Kopf 
2001</t>
  </si>
  <si>
    <r>
      <rPr>
        <b/>
        <sz val="14"/>
        <color theme="0"/>
        <rFont val="Calibri"/>
        <family val="2"/>
        <scheme val="minor"/>
      </rPr>
      <t>Interpretation:</t>
    </r>
    <r>
      <rPr>
        <sz val="11"/>
        <color theme="0"/>
        <rFont val="Calibri"/>
        <family val="2"/>
        <scheme val="minor"/>
      </rPr>
      <t xml:space="preserve">
</t>
    </r>
    <r>
      <rPr>
        <sz val="12"/>
        <color theme="0"/>
        <rFont val="Calibri"/>
        <family val="2"/>
        <scheme val="minor"/>
      </rPr>
      <t>Der Gini-Koeffizient als Indikator für die Verteilung des Wohlstandes in China unterstreicht das Ergebnis der Lorenzkurve bzw. drückt diese in Form eines Zahlenwertes aus. Der Wert von 0,25 liegt im unteren Drittel und zeigt einen deutlichen Unterschied in der Verteilung des Wohlstandes auf die Regionen, ist allerdings vom Wert 1, der völligen Konzentration des Wohlstandes deutlich entfernt.</t>
    </r>
  </si>
  <si>
    <r>
      <t xml:space="preserve">Lösung </t>
    </r>
    <r>
      <rPr>
        <b/>
        <sz val="14"/>
        <color theme="0"/>
        <rFont val="Calibri"/>
        <family val="2"/>
      </rPr>
      <t>– Berechnung des Gini-Koeffizienten 2011</t>
    </r>
    <r>
      <rPr>
        <b/>
        <sz val="14"/>
        <color theme="0"/>
        <rFont val="Calibri"/>
        <family val="2"/>
        <scheme val="minor"/>
      </rPr>
      <t>:</t>
    </r>
  </si>
  <si>
    <r>
      <t xml:space="preserve">Lösung </t>
    </r>
    <r>
      <rPr>
        <b/>
        <sz val="14"/>
        <color theme="0"/>
        <rFont val="Calibri"/>
        <family val="2"/>
      </rPr>
      <t>– Berechnung des Gini-Koeffizienten 2001</t>
    </r>
    <r>
      <rPr>
        <b/>
        <sz val="14"/>
        <color theme="0"/>
        <rFont val="Calibri"/>
        <family val="2"/>
        <scheme val="minor"/>
      </rPr>
      <t>:</t>
    </r>
  </si>
  <si>
    <r>
      <rPr>
        <b/>
        <sz val="14"/>
        <color theme="0"/>
        <rFont val="Calibri"/>
        <family val="2"/>
        <scheme val="minor"/>
      </rPr>
      <t>Interpretation:</t>
    </r>
    <r>
      <rPr>
        <sz val="11"/>
        <color theme="0"/>
        <rFont val="Calibri"/>
        <family val="2"/>
        <scheme val="minor"/>
      </rPr>
      <t xml:space="preserve">
</t>
    </r>
    <r>
      <rPr>
        <sz val="12"/>
        <color theme="0"/>
        <rFont val="Calibri"/>
        <family val="2"/>
        <scheme val="minor"/>
      </rPr>
      <t xml:space="preserve">Zwar lag der Wert des Gini-Koeffizienten auch im Jahr 2001 im unteren Drittel, allerdings kommt er an der Grenze dieses Drittels zu liegen. Vergleicht man beide Gini-Koeffizienten, ist der Wert von 0,32 im Jahr 2001 auf den Wert 0,25 im Jahr 2011 gesunken. Die stärkere Ungleichverteilung des BIP wurde somit über die Jahre  durch die wirtschaftliche Entwicklung gemindert, geschürt nicht zuletzt durch die Effekte der Globalisierung. Dies bedeutet, dass der Wohlstand im Jahr 2011 besser über die chinesischen Provinzen verteilt ist. </t>
    </r>
  </si>
  <si>
    <t>Für die Ermittlung des Gini-Koeffizienten wird als Zwischenschritt zuerst die Spalte I und anschließend daran Spalte J berechnet, um diese Werte in die Formel für den Gini-Koeffizienten einsetzen zu können.</t>
  </si>
  <si>
    <t>Analog zu 2011 wird als Zwischenschritt zuerst die Spalte I und anschließend daran Spalte J berechnet, um diese Werte in die Formel für den Gini-Koeffizienten einzusetzen.</t>
  </si>
  <si>
    <t>Die Auswirkungen der Globalisierung sind selbst in einem kommunistischen Staat wie der Volksrepublik China spürbar. Gemessen am Bruttoregionalprodukt (BRP) pro Kopf der Jahre 2001 und 2011 ist es Ihre Aufgabe, sowohl die Lorenzkurve wie auch den Gini-Koeffizienten zu berechnen, um den Grad der regionalen Disparität festlegen zu können. Darauf basierend sollen Sie die Auswirkungen der Globalisierung bewerten. Nachfolgende Tabelle liefert die Arbeitsgrundlage zur Erstellung der Grafik sowie zur Berechnung des Gini-Koeffizienten.</t>
  </si>
  <si>
    <t>Übung 3.2.4.1</t>
  </si>
  <si>
    <t>Die Auswirkungen der Globalisierung sind selbst in einem kommunistischen Staat wie der Volksrepublik China spürbar. Gemessen am Bruttoregionalprodukt (BRP) pro Kopf der Jahre 2001 und 2011 ist es Ihre Aufgabe, sowohl die Lorenz-Kurve wie auch den Gini-Koeffizienten zu berechnen, um den Grad der regionalen Disparität festlegen zu können. Darauf basierend sollen Sie die Auswirkungen der Globalisierung bewerten. Nachfolgende Tabelle liefert die Arbeitsgrundlage zur Erstellung der Grafik sowie zur Berechnung des Gini-Koeffizienten.</t>
  </si>
  <si>
    <r>
      <t xml:space="preserve">Lösung </t>
    </r>
    <r>
      <rPr>
        <b/>
        <sz val="14"/>
        <color theme="0"/>
        <rFont val="Calibri"/>
        <family val="2"/>
      </rPr>
      <t>– Konstruktion der Lorenz-Kurve 2001</t>
    </r>
    <r>
      <rPr>
        <b/>
        <sz val="14"/>
        <color theme="0"/>
        <rFont val="Calibri"/>
        <family val="2"/>
        <scheme val="minor"/>
      </rPr>
      <t>:</t>
    </r>
  </si>
  <si>
    <r>
      <t xml:space="preserve">Lösung </t>
    </r>
    <r>
      <rPr>
        <b/>
        <sz val="14"/>
        <color theme="0"/>
        <rFont val="Calibri"/>
        <family val="2"/>
      </rPr>
      <t>– Berechnung der Lorenz-Kurve 2001</t>
    </r>
    <r>
      <rPr>
        <b/>
        <sz val="14"/>
        <color theme="0"/>
        <rFont val="Calibri"/>
        <family val="2"/>
        <scheme val="minor"/>
      </rPr>
      <t>:</t>
    </r>
  </si>
  <si>
    <r>
      <t xml:space="preserve">Lösung </t>
    </r>
    <r>
      <rPr>
        <b/>
        <sz val="14"/>
        <color theme="0"/>
        <rFont val="Calibri"/>
        <family val="2"/>
      </rPr>
      <t>– Konstruktion der Lorenz-Kurve 2011</t>
    </r>
    <r>
      <rPr>
        <b/>
        <sz val="14"/>
        <color theme="0"/>
        <rFont val="Calibri"/>
        <family val="2"/>
        <scheme val="minor"/>
      </rPr>
      <t>:</t>
    </r>
  </si>
  <si>
    <r>
      <t xml:space="preserve">Lösung </t>
    </r>
    <r>
      <rPr>
        <b/>
        <sz val="14"/>
        <color theme="0"/>
        <rFont val="Calibri"/>
        <family val="2"/>
      </rPr>
      <t>– Berechnung der Lorenz-Kurve 2011</t>
    </r>
    <r>
      <rPr>
        <b/>
        <sz val="14"/>
        <color theme="0"/>
        <rFont val="Calibri"/>
        <family val="2"/>
        <scheme val="minor"/>
      </rPr>
      <t>:</t>
    </r>
  </si>
  <si>
    <t xml:space="preserve">Die Daten besitzen metrisches Skalenniveau und sind dementsprechend für die Ermittlung der Lorenz-Kurve sowie des Gini-Koeffizienten geeignet. 
1. In einem ersten Schritt werden sie nach ihrem Bruttoregionalprodukt in aufsteigender Reihenfolge sortiert (3.98). </t>
  </si>
  <si>
    <t xml:space="preserve">2. Um den Beitrag der Provinzen (Merkmalsträger) an allen 31 Provinzen festzulegen, werden nach (3.102) zuerst die Anteile der einzelnen Provinzen, also deren relative Häufigkeiten und im Anschluss daran (3.103) die kumulierten Anteile, also die relativen Summenhäufigkeiten berechnet. </t>
  </si>
  <si>
    <t>Die relativen Summenhäufigkeiten folgen unmittelbar daraus, etwa für den dritten Datensatz nach (3.103)</t>
  </si>
  <si>
    <t xml:space="preserve">3. Auch aus den Werten für das BRP pro Kopf (Merkmalswerte) werden zuerst die Merkmalssumme (3.99) und danach die Anteile (3.100) und kumulierten Anteile (3.101) ermittelt. </t>
  </si>
  <si>
    <t>Die Anteile des BIP an der Gesamtsumme resultieren nach (3.100). Hier wiederum für den dritten Datensatz</t>
  </si>
  <si>
    <t>und in der Folge die relativen Summenhäufigkeiten nach (3.101) etwa für den zweiten Datensatz</t>
  </si>
  <si>
    <r>
      <rPr>
        <b/>
        <sz val="14"/>
        <color theme="0"/>
        <rFont val="Calibri"/>
        <family val="2"/>
        <scheme val="minor"/>
      </rPr>
      <t>Interpretation:</t>
    </r>
    <r>
      <rPr>
        <sz val="11"/>
        <color theme="0"/>
        <rFont val="Calibri"/>
        <family val="2"/>
        <scheme val="minor"/>
      </rPr>
      <t xml:space="preserve">
</t>
    </r>
    <r>
      <rPr>
        <sz val="12"/>
        <color theme="0"/>
        <rFont val="Calibri"/>
        <family val="2"/>
        <scheme val="minor"/>
      </rPr>
      <t xml:space="preserve">Die Lorenz-Kurve weicht von der Gleichverteilungsgeraden merklich ab, wenn auch die Krümmung der Kurve nicht sehr stark ausfällt. Dies weist darauf hin, dass das Bruttoregionalprodukt als Indikator für Wohlstand nicht gleichmäßig auf die Provinzen Chinas  aufgeteilt ist. 
</t>
    </r>
  </si>
  <si>
    <t xml:space="preserve">Das Vorgehen ist analog zur Berechnung der Parameter für das Jahr 2011.
1. In einem ersten Schritt werden sie nach ihrem Bruttoregionalprodukt in aufsteigender Reihenfolge sortiert (3.98). </t>
  </si>
  <si>
    <t>Die Anteile des BIP an der Gesamtsumme resultieren nach (3.100). Hier wiederum für den fünften Datensatz</t>
  </si>
  <si>
    <r>
      <rPr>
        <b/>
        <sz val="14"/>
        <color theme="0"/>
        <rFont val="Calibri"/>
        <family val="2"/>
        <scheme val="minor"/>
      </rPr>
      <t>Interpretation:</t>
    </r>
    <r>
      <rPr>
        <sz val="11"/>
        <color theme="0"/>
        <rFont val="Calibri"/>
        <family val="2"/>
        <scheme val="minor"/>
      </rPr>
      <t xml:space="preserve">
</t>
    </r>
    <r>
      <rPr>
        <sz val="12"/>
        <color theme="0"/>
        <rFont val="Calibri"/>
        <family val="2"/>
        <scheme val="minor"/>
      </rPr>
      <t xml:space="preserve">Im Jahr 2011 zeigt die Lorenz-Kurve eine stärkere Krümmung. Dies bedeutet, dass das Bruttoregionalprodukt pro Kopf in diesem Jahr wesentlich ungleicher über die Regionen aufgeteilt war als im Jahr 2011 </t>
    </r>
    <r>
      <rPr>
        <sz val="12"/>
        <color theme="0"/>
        <rFont val="Calibri"/>
        <family val="2"/>
      </rPr>
      <t>– es herrscht ein deutliches Ungleichgewicht zwischen den Provinzen.</t>
    </r>
  </si>
  <si>
    <r>
      <t>Anteil  Provinzen 
an allen Provinzen (</t>
    </r>
    <r>
      <rPr>
        <b/>
        <i/>
        <sz val="12"/>
        <color theme="0"/>
        <rFont val="Cambria"/>
        <family val="1"/>
        <scheme val="major"/>
      </rPr>
      <t>u</t>
    </r>
    <r>
      <rPr>
        <b/>
        <sz val="12"/>
        <color theme="0"/>
        <rFont val="Calibri"/>
        <family val="2"/>
        <scheme val="minor"/>
      </rPr>
      <t>)</t>
    </r>
  </si>
  <si>
    <r>
      <t>kumulierte Anteile der Provinzen an allen Provinzen (</t>
    </r>
    <r>
      <rPr>
        <b/>
        <i/>
        <sz val="12"/>
        <color theme="0"/>
        <rFont val="Cambria"/>
        <family val="1"/>
        <scheme val="major"/>
      </rPr>
      <t>u</t>
    </r>
    <r>
      <rPr>
        <b/>
        <i/>
        <vertAlign val="subscript"/>
        <sz val="12"/>
        <color theme="0"/>
        <rFont val="Cambria"/>
        <family val="1"/>
        <scheme val="major"/>
      </rPr>
      <t>i</t>
    </r>
    <r>
      <rPr>
        <b/>
        <sz val="12"/>
        <color theme="0"/>
        <rFont val="Calibri"/>
        <family val="2"/>
        <scheme val="minor"/>
      </rPr>
      <t>)</t>
    </r>
  </si>
  <si>
    <r>
      <t>Anteil des BRP pro Kopf am summierten BRP (</t>
    </r>
    <r>
      <rPr>
        <b/>
        <i/>
        <sz val="12"/>
        <color theme="0"/>
        <rFont val="Cambria"/>
        <family val="1"/>
        <scheme val="major"/>
      </rPr>
      <t>q</t>
    </r>
    <r>
      <rPr>
        <b/>
        <i/>
        <vertAlign val="subscript"/>
        <sz val="12"/>
        <color theme="0"/>
        <rFont val="Cambria"/>
        <family val="1"/>
        <scheme val="major"/>
      </rPr>
      <t>i</t>
    </r>
    <r>
      <rPr>
        <b/>
        <sz val="12"/>
        <color theme="0"/>
        <rFont val="Calibri"/>
        <family val="2"/>
        <scheme val="minor"/>
      </rPr>
      <t>)</t>
    </r>
  </si>
  <si>
    <r>
      <t>kumulierte Anteile des BRP pro Kopf am summierten BRP (</t>
    </r>
    <r>
      <rPr>
        <b/>
        <i/>
        <sz val="12"/>
        <color theme="0"/>
        <rFont val="Cambria"/>
        <family val="1"/>
        <scheme val="major"/>
      </rPr>
      <t>v</t>
    </r>
    <r>
      <rPr>
        <b/>
        <i/>
        <vertAlign val="subscript"/>
        <sz val="12"/>
        <color theme="0"/>
        <rFont val="Cambria"/>
        <family val="1"/>
        <scheme val="major"/>
      </rPr>
      <t>i</t>
    </r>
    <r>
      <rPr>
        <b/>
        <sz val="12"/>
        <color theme="0"/>
        <rFont val="Calibri"/>
        <family val="2"/>
        <scheme val="minor"/>
      </rPr>
      <t>)</t>
    </r>
  </si>
  <si>
    <r>
      <t>BRP pro Kopf (</t>
    </r>
    <r>
      <rPr>
        <b/>
        <i/>
        <sz val="12"/>
        <color theme="0"/>
        <rFont val="Cambria"/>
        <family val="1"/>
        <scheme val="major"/>
      </rPr>
      <t>x</t>
    </r>
    <r>
      <rPr>
        <b/>
        <i/>
        <vertAlign val="subscript"/>
        <sz val="12"/>
        <color theme="0"/>
        <rFont val="Cambria"/>
        <family val="1"/>
        <scheme val="major"/>
      </rPr>
      <t>i</t>
    </r>
    <r>
      <rPr>
        <b/>
        <sz val="12"/>
        <color theme="0"/>
        <rFont val="Calibri"/>
        <family val="2"/>
        <scheme val="minor"/>
      </rPr>
      <t>)</t>
    </r>
  </si>
  <si>
    <r>
      <t xml:space="preserve">Die kumulierten Anteile der Provinzen werden der </t>
    </r>
    <r>
      <rPr>
        <i/>
        <sz val="12"/>
        <color theme="1"/>
        <rFont val="Cambria"/>
        <family val="1"/>
        <scheme val="major"/>
      </rPr>
      <t>x</t>
    </r>
    <r>
      <rPr>
        <sz val="12"/>
        <color theme="1"/>
        <rFont val="Calibri"/>
        <family val="2"/>
        <scheme val="minor"/>
      </rPr>
      <t>-Achse zugewiesen, die kumulierten Anteile des Bruttoregionalproduktes werden der</t>
    </r>
    <r>
      <rPr>
        <sz val="12"/>
        <color theme="1"/>
        <rFont val="Cambria"/>
        <family val="1"/>
        <scheme val="major"/>
      </rPr>
      <t xml:space="preserve"> </t>
    </r>
    <r>
      <rPr>
        <i/>
        <sz val="12"/>
        <color theme="1"/>
        <rFont val="Cambria"/>
        <family val="1"/>
        <scheme val="major"/>
      </rPr>
      <t>y</t>
    </r>
    <r>
      <rPr>
        <sz val="12"/>
        <color theme="1"/>
        <rFont val="Calibri"/>
        <family val="2"/>
        <scheme val="minor"/>
      </rPr>
      <t xml:space="preserve">-Achse zugewiesen. </t>
    </r>
  </si>
  <si>
    <r>
      <t xml:space="preserve">Die kumulierten Anteile der Provinzen werden der </t>
    </r>
    <r>
      <rPr>
        <i/>
        <sz val="12"/>
        <color theme="1"/>
        <rFont val="Cambria"/>
        <family val="1"/>
        <scheme val="major"/>
      </rPr>
      <t>x</t>
    </r>
    <r>
      <rPr>
        <sz val="12"/>
        <color theme="1"/>
        <rFont val="Calibri"/>
        <family val="2"/>
        <scheme val="minor"/>
      </rPr>
      <t xml:space="preserve">-Achse zugewiesen, die kumulierten Anteile des Bruttoregionalproduktes werden der </t>
    </r>
    <r>
      <rPr>
        <i/>
        <sz val="12"/>
        <color theme="1"/>
        <rFont val="Cambria"/>
        <family val="1"/>
        <scheme val="major"/>
      </rPr>
      <t>y</t>
    </r>
    <r>
      <rPr>
        <sz val="12"/>
        <color theme="1"/>
        <rFont val="Calibri"/>
        <family val="2"/>
        <scheme val="minor"/>
      </rPr>
      <t xml:space="preserve">-Achse zugewiesen. </t>
    </r>
  </si>
  <si>
    <r>
      <t xml:space="preserve">Quellen: National Bureau of Statistics of China (2012): </t>
    </r>
    <r>
      <rPr>
        <i/>
        <sz val="10"/>
        <color theme="1"/>
        <rFont val="Calibri"/>
        <family val="2"/>
        <scheme val="minor"/>
      </rPr>
      <t xml:space="preserve">China Statistical Database. </t>
    </r>
    <r>
      <rPr>
        <sz val="10"/>
        <color theme="1"/>
        <rFont val="Calibri"/>
        <family val="2"/>
        <scheme val="minor"/>
      </rPr>
      <t xml:space="preserve"> http://219.235.129.58/welcome.do (Zugriff Oktober 2012)
Taubmann, W. (2001): </t>
    </r>
    <r>
      <rPr>
        <i/>
        <sz val="10"/>
        <color theme="1"/>
        <rFont val="Calibri"/>
        <family val="2"/>
        <scheme val="minor"/>
      </rPr>
      <t>Wirtschaftliches Wachstum und räumliche Disparitäten in der VR China.</t>
    </r>
    <r>
      <rPr>
        <sz val="10"/>
        <color theme="1"/>
        <rFont val="Calibri"/>
        <family val="2"/>
        <scheme val="minor"/>
      </rPr>
      <t xml:space="preserve"> In Geographische Rundschau, Heft 3211, Oktober 10/2001, S. 10</t>
    </r>
    <r>
      <rPr>
        <sz val="10"/>
        <color theme="1"/>
        <rFont val="Calibri"/>
        <family val="2"/>
      </rPr>
      <t>–</t>
    </r>
    <r>
      <rPr>
        <sz val="10"/>
        <color theme="1"/>
        <rFont val="Calibri"/>
        <family val="2"/>
        <scheme val="minor"/>
      </rPr>
      <t>17.</t>
    </r>
  </si>
  <si>
    <t xml:space="preserve">2. Um den Beitrag der Provinzen (Merkmalsträger) an allen 31 Provinzen festzulegen, werden nach (3.102 bzw. Tab. 3.22, 1. Spalte, vorletzte Zeile) zuerst die Anteile der einzelnen Provinzen, also deren relative Häufigkeiten und im Anschluss daran (3.103 bzw. Tab. 3.22, 1. Spalte, letzte Zeile) die kumulierten Anteile, also die relativen Summenhäufigkeiten berechnet. </t>
  </si>
  <si>
    <t xml:space="preserve">3. Auch aus den Werten für das BRP pro Kopf (Merkmalswerte) werden zuerst die Merkmalssumme (3.99) und danach die Anteile (3.100) und kumulierten Anteile (3.101) ermittelt (Tab. 22, 1. Spalte). </t>
  </si>
  <si>
    <t>© Susanne Zimmermann-Janschitz</t>
  </si>
  <si>
    <t>Der Gini-Koeffizient folgt dann aus (3.111) mit</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</si>
</sst>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0"/>
      <name val="Arial"/>
      <family val="2"/>
    </font>
    <font>
      <sz val="14"/>
      <name val="Arial"/>
      <family val="2"/>
    </font>
    <font>
      <b/>
      <sz val="14"/>
      <color theme="0"/>
      <name val="Calibri"/>
      <family val="2"/>
      <scheme val="minor"/>
    </font>
    <font>
      <sz val="11"/>
      <color theme="0"/>
      <name val="Calibri"/>
      <family val="2"/>
      <scheme val="minor"/>
    </font>
    <font>
      <b/>
      <sz val="12"/>
      <color theme="0"/>
      <name val="Calibri"/>
      <family val="2"/>
      <scheme val="minor"/>
    </font>
    <font>
      <sz val="12"/>
      <color theme="1"/>
      <name val="Calibri"/>
      <family val="2"/>
      <scheme val="minor"/>
    </font>
    <font>
      <sz val="12"/>
      <name val="Calibri"/>
      <family val="2"/>
      <scheme val="minor"/>
    </font>
    <font>
      <b/>
      <sz val="12"/>
      <name val="Calibri"/>
      <family val="2"/>
      <scheme val="minor"/>
    </font>
    <font>
      <sz val="12"/>
      <color theme="0"/>
      <name val="Calibri"/>
      <family val="2"/>
      <scheme val="minor"/>
    </font>
    <font>
      <b/>
      <sz val="18"/>
      <color theme="0"/>
      <name val="Calibri"/>
      <family val="2"/>
      <scheme val="minor"/>
    </font>
    <font>
      <b/>
      <sz val="14"/>
      <color theme="0"/>
      <name val="Calibri"/>
      <family val="2"/>
    </font>
    <font>
      <sz val="10"/>
      <color theme="1"/>
      <name val="Calibri"/>
      <family val="2"/>
      <scheme val="minor"/>
    </font>
    <font>
      <sz val="10"/>
      <color theme="1"/>
      <name val="Calibri"/>
      <family val="2"/>
    </font>
    <font>
      <b/>
      <i/>
      <sz val="12"/>
      <color theme="0"/>
      <name val="Calibri"/>
      <family val="2"/>
      <scheme val="minor"/>
    </font>
    <font>
      <i/>
      <sz val="10"/>
      <color theme="1"/>
      <name val="Calibri"/>
      <family val="2"/>
      <scheme val="minor"/>
    </font>
    <font>
      <sz val="12"/>
      <color theme="0"/>
      <name val="Calibri"/>
      <family val="2"/>
    </font>
    <font>
      <b/>
      <i/>
      <sz val="12"/>
      <color theme="0"/>
      <name val="Cambria"/>
      <family val="1"/>
      <scheme val="major"/>
    </font>
    <font>
      <b/>
      <i/>
      <vertAlign val="subscript"/>
      <sz val="12"/>
      <color theme="0"/>
      <name val="Cambria"/>
      <family val="1"/>
      <scheme val="major"/>
    </font>
    <font>
      <i/>
      <sz val="12"/>
      <color theme="1"/>
      <name val="Cambria"/>
      <family val="1"/>
      <scheme val="major"/>
    </font>
    <font>
      <sz val="12"/>
      <color theme="1"/>
      <name val="Cambria"/>
      <family val="1"/>
      <scheme val="maj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79998168889431442"/>
        <bgColor theme="4" tint="0.59999389629810485"/>
      </patternFill>
    </fill>
    <fill>
      <patternFill patternType="solid">
        <fgColor theme="4" tint="0.59999389629810485"/>
        <bgColor theme="4" tint="0.59999389629810485"/>
      </patternFill>
    </fill>
    <fill>
      <patternFill patternType="solid">
        <fgColor theme="4"/>
        <bgColor indexed="64"/>
      </patternFill>
    </fill>
  </fills>
  <borders count="3">
    <border>
      <left/>
      <right/>
      <top/>
      <bottom/>
      <diagonal/>
    </border>
    <border>
      <left style="thin">
        <color theme="0"/>
      </left>
      <right/>
      <top/>
      <bottom style="thick">
        <color theme="0"/>
      </bottom>
      <diagonal/>
    </border>
    <border>
      <left style="thin">
        <color indexed="64"/>
      </left>
      <right/>
      <top/>
      <bottom/>
      <diagonal/>
    </border>
  </borders>
  <cellStyleXfs count="4">
    <xf numFmtId="0" fontId="0" fillId="0" borderId="0"/>
    <xf numFmtId="0" fontId="9" fillId="0" borderId="0"/>
    <xf numFmtId="0" fontId="17" fillId="2" borderId="0" applyNumberFormat="0" applyBorder="0" applyAlignment="0" applyProtection="0"/>
    <xf numFmtId="0" fontId="8" fillId="3" borderId="0" applyNumberFormat="0" applyBorder="0" applyAlignment="0" applyProtection="0"/>
  </cellStyleXfs>
  <cellXfs count="47">
    <xf numFmtId="0" fontId="0" fillId="0" borderId="0" xfId="0"/>
    <xf numFmtId="3" fontId="10" fillId="0" borderId="0" xfId="1" applyNumberFormat="1" applyFont="1" applyBorder="1" applyAlignment="1">
      <alignment horizontal="right" vertical="center"/>
    </xf>
    <xf numFmtId="0" fontId="0" fillId="0" borderId="0" xfId="0" applyAlignment="1">
      <alignment wrapText="1"/>
    </xf>
    <xf numFmtId="0" fontId="14" fillId="0" borderId="0" xfId="0" applyFont="1"/>
    <xf numFmtId="0" fontId="14" fillId="0" borderId="0" xfId="0" applyFont="1" applyBorder="1"/>
    <xf numFmtId="0" fontId="0" fillId="0" borderId="0" xfId="0" applyAlignment="1">
      <alignment horizontal="center"/>
    </xf>
    <xf numFmtId="1" fontId="15" fillId="5" borderId="0" xfId="1" applyNumberFormat="1" applyFont="1" applyFill="1" applyBorder="1" applyAlignment="1">
      <alignment horizontal="center" vertical="center" wrapText="1"/>
    </xf>
    <xf numFmtId="1" fontId="15" fillId="6" borderId="0" xfId="1" applyNumberFormat="1" applyFont="1" applyFill="1" applyBorder="1" applyAlignment="1">
      <alignment horizontal="center" vertical="center" wrapText="1"/>
    </xf>
    <xf numFmtId="3" fontId="15" fillId="6" borderId="0" xfId="1" applyNumberFormat="1" applyFont="1" applyFill="1" applyBorder="1" applyAlignment="1">
      <alignment horizontal="center" vertical="center" wrapText="1"/>
    </xf>
    <xf numFmtId="3" fontId="15" fillId="5" borderId="0" xfId="1"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left" vertical="center" wrapText="1"/>
    </xf>
    <xf numFmtId="2" fontId="15" fillId="6" borderId="0" xfId="1" applyNumberFormat="1" applyFont="1" applyFill="1" applyBorder="1" applyAlignment="1">
      <alignment horizontal="center" vertical="center" wrapText="1"/>
    </xf>
    <xf numFmtId="2" fontId="15" fillId="5" borderId="0" xfId="1" applyNumberFormat="1" applyFont="1" applyFill="1" applyBorder="1" applyAlignment="1">
      <alignment horizontal="center" vertical="center" wrapText="1"/>
    </xf>
    <xf numFmtId="1" fontId="16" fillId="6" borderId="0" xfId="1" applyNumberFormat="1" applyFont="1" applyFill="1" applyBorder="1" applyAlignment="1">
      <alignment horizontal="center" vertical="center" wrapText="1"/>
    </xf>
    <xf numFmtId="3" fontId="16" fillId="6" borderId="0" xfId="1" applyNumberFormat="1" applyFont="1" applyFill="1" applyBorder="1" applyAlignment="1">
      <alignment horizontal="center" vertical="center" wrapText="1"/>
    </xf>
    <xf numFmtId="2" fontId="16" fillId="6" borderId="0" xfId="1" applyNumberFormat="1" applyFont="1" applyFill="1" applyBorder="1" applyAlignment="1">
      <alignment horizontal="center" vertical="center" wrapText="1"/>
    </xf>
    <xf numFmtId="0" fontId="17" fillId="0" borderId="0" xfId="3" applyNumberFormat="1" applyFont="1" applyFill="1" applyBorder="1" applyAlignment="1">
      <alignment horizontal="justify" vertical="center" wrapText="1"/>
    </xf>
    <xf numFmtId="0" fontId="8" fillId="0" borderId="0" xfId="0" applyFont="1" applyAlignment="1">
      <alignment wrapText="1"/>
    </xf>
    <xf numFmtId="0" fontId="8" fillId="0" borderId="0" xfId="0" applyFont="1" applyAlignment="1">
      <alignment horizontal="left" vertical="top" wrapText="1"/>
    </xf>
    <xf numFmtId="0" fontId="22" fillId="4"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xf>
    <xf numFmtId="1" fontId="15" fillId="6" borderId="0" xfId="1" applyNumberFormat="1" applyFont="1" applyFill="1" applyBorder="1" applyAlignment="1">
      <alignment horizontal="left" vertical="center" wrapText="1"/>
    </xf>
    <xf numFmtId="1" fontId="15" fillId="5" borderId="0" xfId="1" applyNumberFormat="1" applyFont="1" applyFill="1" applyBorder="1" applyAlignment="1">
      <alignment horizontal="left" vertical="center" wrapText="1"/>
    </xf>
    <xf numFmtId="0" fontId="14" fillId="0" borderId="0" xfId="0" applyFont="1" applyAlignment="1">
      <alignment horizontal="left"/>
    </xf>
    <xf numFmtId="3" fontId="15" fillId="6" borderId="0" xfId="1" applyNumberFormat="1" applyFont="1" applyFill="1" applyBorder="1" applyAlignment="1">
      <alignment horizontal="right" vertical="center" wrapText="1" indent="7"/>
    </xf>
    <xf numFmtId="3" fontId="15" fillId="5" borderId="0" xfId="1" applyNumberFormat="1" applyFont="1" applyFill="1" applyBorder="1" applyAlignment="1">
      <alignment horizontal="right" vertical="center" wrapText="1" indent="7"/>
    </xf>
    <xf numFmtId="0" fontId="3" fillId="0" borderId="0" xfId="0" applyFont="1" applyAlignment="1">
      <alignment horizontal="left" vertical="top" wrapText="1"/>
    </xf>
    <xf numFmtId="0" fontId="25" fillId="4" borderId="1" xfId="0" applyFont="1" applyFill="1" applyBorder="1" applyAlignment="1">
      <alignment horizontal="center" vertical="center" wrapText="1"/>
    </xf>
    <xf numFmtId="0" fontId="11" fillId="2" borderId="0" xfId="2" applyFont="1" applyBorder="1" applyAlignment="1">
      <alignment horizontal="left" vertical="center" wrapText="1"/>
    </xf>
    <xf numFmtId="0" fontId="18" fillId="2" borderId="0" xfId="2" applyFont="1" applyBorder="1" applyAlignment="1">
      <alignment horizontal="left" vertical="center" wrapText="1"/>
    </xf>
    <xf numFmtId="0" fontId="20" fillId="0" borderId="0" xfId="0" applyFont="1" applyAlignment="1">
      <alignment horizontal="left" vertical="top" wrapText="1"/>
    </xf>
    <xf numFmtId="0" fontId="4" fillId="3" borderId="2" xfId="3" applyNumberFormat="1" applyFont="1" applyBorder="1" applyAlignment="1">
      <alignment horizontal="left" vertical="center" wrapText="1"/>
    </xf>
    <xf numFmtId="0" fontId="8" fillId="3" borderId="0" xfId="3" applyNumberFormat="1" applyFont="1" applyBorder="1" applyAlignment="1">
      <alignment horizontal="left" vertical="center" wrapText="1"/>
    </xf>
    <xf numFmtId="0" fontId="3" fillId="3" borderId="2" xfId="3" applyNumberFormat="1" applyFont="1" applyBorder="1" applyAlignment="1">
      <alignment horizontal="left" vertical="center" wrapText="1"/>
    </xf>
    <xf numFmtId="0" fontId="8" fillId="3" borderId="2" xfId="3" applyNumberFormat="1" applyFont="1" applyBorder="1" applyAlignment="1">
      <alignment horizontal="left" vertical="center" wrapText="1"/>
    </xf>
    <xf numFmtId="0" fontId="7" fillId="3" borderId="0" xfId="3" applyNumberFormat="1" applyFont="1" applyBorder="1" applyAlignment="1">
      <alignment horizontal="left" vertical="center" wrapText="1"/>
    </xf>
    <xf numFmtId="0" fontId="2" fillId="3" borderId="2" xfId="3" applyNumberFormat="1" applyFont="1" applyBorder="1" applyAlignment="1">
      <alignment horizontal="left" vertical="center" wrapText="1"/>
    </xf>
    <xf numFmtId="0" fontId="17" fillId="7" borderId="0" xfId="3" applyNumberFormat="1" applyFont="1" applyFill="1" applyBorder="1" applyAlignment="1">
      <alignment horizontal="justify" vertical="center" wrapText="1"/>
    </xf>
    <xf numFmtId="0" fontId="6" fillId="3" borderId="2" xfId="3" applyNumberFormat="1" applyFont="1" applyBorder="1" applyAlignment="1">
      <alignment horizontal="left" vertical="center" wrapText="1" readingOrder="1"/>
    </xf>
    <xf numFmtId="0" fontId="8" fillId="3" borderId="0" xfId="3" applyNumberFormat="1" applyFont="1" applyBorder="1" applyAlignment="1">
      <alignment horizontal="left" vertical="center" wrapText="1" readingOrder="1"/>
    </xf>
    <xf numFmtId="0" fontId="5" fillId="3" borderId="2" xfId="3" applyNumberFormat="1" applyFont="1" applyBorder="1" applyAlignment="1">
      <alignment horizontal="left" vertical="center" wrapText="1"/>
    </xf>
    <xf numFmtId="0" fontId="17" fillId="7" borderId="0" xfId="3" applyNumberFormat="1" applyFont="1" applyFill="1" applyBorder="1" applyAlignment="1">
      <alignment horizontal="left" vertical="center" wrapText="1"/>
    </xf>
    <xf numFmtId="0" fontId="1" fillId="3" borderId="2" xfId="3" applyNumberFormat="1" applyFont="1" applyBorder="1" applyAlignment="1">
      <alignment horizontal="left" vertical="center" wrapText="1"/>
    </xf>
    <xf numFmtId="0" fontId="1" fillId="0" borderId="0" xfId="0" applyFont="1" applyAlignment="1">
      <alignment vertical="top" wrapText="1"/>
    </xf>
    <xf numFmtId="0" fontId="1" fillId="0" borderId="0" xfId="0" applyFont="1" applyAlignment="1">
      <alignment horizontal="left" vertical="top" wrapText="1"/>
    </xf>
  </cellXfs>
  <cellStyles count="4">
    <cellStyle name="40 % - Akzent1" xfId="3" builtinId="31"/>
    <cellStyle name="Akzent1" xfId="2" builtinId="29"/>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AT"/>
              <a:t>Lorenz-Kurve für das Bruttoregionalprodukt chinesischer</a:t>
            </a:r>
            <a:r>
              <a:rPr lang="de-AT" baseline="0"/>
              <a:t> Provinzen 2011 </a:t>
            </a:r>
            <a:endParaRPr lang="de-AT"/>
          </a:p>
        </c:rich>
      </c:tx>
      <c:layout/>
      <c:overlay val="0"/>
    </c:title>
    <c:autoTitleDeleted val="0"/>
    <c:plotArea>
      <c:layout/>
      <c:scatterChart>
        <c:scatterStyle val="lineMarker"/>
        <c:varyColors val="0"/>
        <c:ser>
          <c:idx val="0"/>
          <c:order val="0"/>
          <c:spPr>
            <a:ln>
              <a:solidFill>
                <a:schemeClr val="tx2"/>
              </a:solidFill>
            </a:ln>
          </c:spPr>
          <c:marker>
            <c:spPr>
              <a:solidFill>
                <a:schemeClr val="tx2"/>
              </a:solidFill>
              <a:ln>
                <a:solidFill>
                  <a:schemeClr val="tx2"/>
                </a:solidFill>
              </a:ln>
            </c:spPr>
          </c:marker>
          <c:xVal>
            <c:numRef>
              <c:f>'Berechnung Lorenz-Kurve 2011'!$E$10:$E$40</c:f>
              <c:numCache>
                <c:formatCode>0.00</c:formatCode>
                <c:ptCount val="31"/>
                <c:pt idx="0">
                  <c:v>3.2258064516129031E-2</c:v>
                </c:pt>
                <c:pt idx="1">
                  <c:v>6.4516129032258063E-2</c:v>
                </c:pt>
                <c:pt idx="2">
                  <c:v>9.6774193548387094E-2</c:v>
                </c:pt>
                <c:pt idx="3">
                  <c:v>0.12903225806451613</c:v>
                </c:pt>
                <c:pt idx="4">
                  <c:v>0.16129032258064516</c:v>
                </c:pt>
                <c:pt idx="5">
                  <c:v>0.19354838709677419</c:v>
                </c:pt>
                <c:pt idx="6">
                  <c:v>0.22580645161290322</c:v>
                </c:pt>
                <c:pt idx="7">
                  <c:v>0.25806451612903225</c:v>
                </c:pt>
                <c:pt idx="8">
                  <c:v>0.29032258064516125</c:v>
                </c:pt>
                <c:pt idx="9">
                  <c:v>0.32258064516129026</c:v>
                </c:pt>
                <c:pt idx="10">
                  <c:v>0.35483870967741926</c:v>
                </c:pt>
                <c:pt idx="11">
                  <c:v>0.38709677419354827</c:v>
                </c:pt>
                <c:pt idx="12">
                  <c:v>0.41935483870967727</c:v>
                </c:pt>
                <c:pt idx="13">
                  <c:v>0.45161290322580627</c:v>
                </c:pt>
                <c:pt idx="14">
                  <c:v>0.48387096774193528</c:v>
                </c:pt>
                <c:pt idx="15">
                  <c:v>0.51612903225806428</c:v>
                </c:pt>
                <c:pt idx="16">
                  <c:v>0.54838709677419328</c:v>
                </c:pt>
                <c:pt idx="17">
                  <c:v>0.58064516129032229</c:v>
                </c:pt>
                <c:pt idx="18">
                  <c:v>0.61290322580645129</c:v>
                </c:pt>
                <c:pt idx="19">
                  <c:v>0.64516129032258029</c:v>
                </c:pt>
                <c:pt idx="20">
                  <c:v>0.6774193548387093</c:v>
                </c:pt>
                <c:pt idx="21">
                  <c:v>0.7096774193548383</c:v>
                </c:pt>
                <c:pt idx="22">
                  <c:v>0.74193548387096731</c:v>
                </c:pt>
                <c:pt idx="23">
                  <c:v>0.77419354838709631</c:v>
                </c:pt>
                <c:pt idx="24">
                  <c:v>0.80645161290322531</c:v>
                </c:pt>
                <c:pt idx="25">
                  <c:v>0.83870967741935432</c:v>
                </c:pt>
                <c:pt idx="26">
                  <c:v>0.87096774193548332</c:v>
                </c:pt>
                <c:pt idx="27">
                  <c:v>0.90322580645161232</c:v>
                </c:pt>
                <c:pt idx="28">
                  <c:v>0.93548387096774133</c:v>
                </c:pt>
                <c:pt idx="29">
                  <c:v>0.96774193548387033</c:v>
                </c:pt>
                <c:pt idx="30">
                  <c:v>0.99999999999999933</c:v>
                </c:pt>
              </c:numCache>
            </c:numRef>
          </c:xVal>
          <c:yVal>
            <c:numRef>
              <c:f>'Berechnung Lorenz-Kurve 2011'!$G$10:$G$40</c:f>
              <c:numCache>
                <c:formatCode>0.00</c:formatCode>
                <c:ptCount val="31"/>
                <c:pt idx="0">
                  <c:v>1.3423592743261215E-2</c:v>
                </c:pt>
                <c:pt idx="1">
                  <c:v>2.9179732035220472E-2</c:v>
                </c:pt>
                <c:pt idx="2">
                  <c:v>4.5205766264441422E-2</c:v>
                </c:pt>
                <c:pt idx="3">
                  <c:v>6.1626010674753699E-2</c:v>
                </c:pt>
                <c:pt idx="4">
                  <c:v>8.2339220314419426E-2</c:v>
                </c:pt>
                <c:pt idx="5">
                  <c:v>0.10332477848168559</c:v>
                </c:pt>
                <c:pt idx="6">
                  <c:v>0.12469800392247309</c:v>
                </c:pt>
                <c:pt idx="7">
                  <c:v>0.14608513304184681</c:v>
                </c:pt>
                <c:pt idx="8">
                  <c:v>0.16952591727474814</c:v>
                </c:pt>
                <c:pt idx="9">
                  <c:v>0.19316053514441014</c:v>
                </c:pt>
                <c:pt idx="10">
                  <c:v>0.21730549980453062</c:v>
                </c:pt>
                <c:pt idx="11">
                  <c:v>0.24174325957840773</c:v>
                </c:pt>
                <c:pt idx="12">
                  <c:v>0.26635031708565809</c:v>
                </c:pt>
                <c:pt idx="13">
                  <c:v>0.29199606116964283</c:v>
                </c:pt>
                <c:pt idx="14">
                  <c:v>0.31883752161204154</c:v>
                </c:pt>
                <c:pt idx="15">
                  <c:v>0.34586218346639969</c:v>
                </c:pt>
                <c:pt idx="16">
                  <c:v>0.37323116583162808</c:v>
                </c:pt>
                <c:pt idx="17">
                  <c:v>0.40101316923721148</c:v>
                </c:pt>
                <c:pt idx="18">
                  <c:v>0.42898164550853929</c:v>
                </c:pt>
                <c:pt idx="19">
                  <c:v>0.45719793440408013</c:v>
                </c:pt>
                <c:pt idx="20">
                  <c:v>0.48865296254676133</c:v>
                </c:pt>
                <c:pt idx="21">
                  <c:v>0.52736652877488965</c:v>
                </c:pt>
                <c:pt idx="22">
                  <c:v>0.56611444526776034</c:v>
                </c:pt>
                <c:pt idx="23">
                  <c:v>0.60762919379928648</c:v>
                </c:pt>
                <c:pt idx="24">
                  <c:v>0.64918238191278632</c:v>
                </c:pt>
                <c:pt idx="25">
                  <c:v>0.69659719734554237</c:v>
                </c:pt>
                <c:pt idx="26">
                  <c:v>0.74505478867226405</c:v>
                </c:pt>
                <c:pt idx="27">
                  <c:v>0.79599950273902464</c:v>
                </c:pt>
                <c:pt idx="28">
                  <c:v>0.86278459603270796</c:v>
                </c:pt>
                <c:pt idx="29">
                  <c:v>0.93030740215490659</c:v>
                </c:pt>
                <c:pt idx="30">
                  <c:v>1</c:v>
                </c:pt>
              </c:numCache>
            </c:numRef>
          </c:yVal>
          <c:smooth val="0"/>
        </c:ser>
        <c:dLbls>
          <c:showLegendKey val="0"/>
          <c:showVal val="0"/>
          <c:showCatName val="0"/>
          <c:showSerName val="0"/>
          <c:showPercent val="0"/>
          <c:showBubbleSize val="0"/>
        </c:dLbls>
        <c:axId val="148891520"/>
        <c:axId val="153872256"/>
      </c:scatterChart>
      <c:valAx>
        <c:axId val="148891520"/>
        <c:scaling>
          <c:orientation val="minMax"/>
          <c:max val="1"/>
        </c:scaling>
        <c:delete val="0"/>
        <c:axPos val="b"/>
        <c:majorGridlines/>
        <c:minorGridlines/>
        <c:title>
          <c:tx>
            <c:rich>
              <a:bodyPr/>
              <a:lstStyle/>
              <a:p>
                <a:pPr>
                  <a:defRPr/>
                </a:pPr>
                <a:r>
                  <a:rPr lang="de-AT"/>
                  <a:t>kumulierte</a:t>
                </a:r>
                <a:r>
                  <a:rPr lang="de-AT" baseline="0"/>
                  <a:t> Anteile der Provinzen an allen Provinzen</a:t>
                </a:r>
                <a:endParaRPr lang="de-AT"/>
              </a:p>
            </c:rich>
          </c:tx>
          <c:layout/>
          <c:overlay val="0"/>
        </c:title>
        <c:numFmt formatCode="0.00" sourceLinked="1"/>
        <c:majorTickMark val="out"/>
        <c:minorTickMark val="none"/>
        <c:tickLblPos val="nextTo"/>
        <c:crossAx val="153872256"/>
        <c:crosses val="autoZero"/>
        <c:crossBetween val="midCat"/>
      </c:valAx>
      <c:valAx>
        <c:axId val="153872256"/>
        <c:scaling>
          <c:orientation val="minMax"/>
          <c:max val="1"/>
        </c:scaling>
        <c:delete val="0"/>
        <c:axPos val="l"/>
        <c:majorGridlines/>
        <c:minorGridlines/>
        <c:title>
          <c:tx>
            <c:rich>
              <a:bodyPr/>
              <a:lstStyle/>
              <a:p>
                <a:pPr>
                  <a:defRPr sz="1050"/>
                </a:pPr>
                <a:r>
                  <a:rPr lang="de-AT" sz="1050" b="1" i="0" baseline="0">
                    <a:effectLst/>
                    <a:latin typeface="+mn-lt"/>
                  </a:rPr>
                  <a:t>kumulierte Anteile des BRP pro Kopf</a:t>
                </a:r>
                <a:endParaRPr lang="de-AT" sz="1050">
                  <a:effectLst/>
                  <a:latin typeface="+mn-lt"/>
                </a:endParaRPr>
              </a:p>
            </c:rich>
          </c:tx>
          <c:layout/>
          <c:overlay val="0"/>
        </c:title>
        <c:numFmt formatCode="0.00" sourceLinked="1"/>
        <c:majorTickMark val="out"/>
        <c:minorTickMark val="none"/>
        <c:tickLblPos val="nextTo"/>
        <c:crossAx val="148891520"/>
        <c:crosses val="autoZero"/>
        <c:crossBetween val="midCat"/>
      </c:valAx>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AT"/>
              <a:t>Lorenz-Kurve für das Bruttoregionalprodukt chinesischer</a:t>
            </a:r>
            <a:r>
              <a:rPr lang="de-AT" baseline="0"/>
              <a:t> Provinzen 2001 </a:t>
            </a:r>
            <a:endParaRPr lang="de-AT"/>
          </a:p>
        </c:rich>
      </c:tx>
      <c:layout/>
      <c:overlay val="0"/>
    </c:title>
    <c:autoTitleDeleted val="0"/>
    <c:plotArea>
      <c:layout/>
      <c:scatterChart>
        <c:scatterStyle val="lineMarker"/>
        <c:varyColors val="0"/>
        <c:ser>
          <c:idx val="0"/>
          <c:order val="0"/>
          <c:spPr>
            <a:ln>
              <a:solidFill>
                <a:schemeClr val="accent3">
                  <a:lumMod val="75000"/>
                </a:schemeClr>
              </a:solidFill>
            </a:ln>
          </c:spPr>
          <c:marker>
            <c:symbol val="triangle"/>
            <c:size val="7"/>
            <c:spPr>
              <a:solidFill>
                <a:schemeClr val="accent3">
                  <a:lumMod val="75000"/>
                </a:schemeClr>
              </a:solidFill>
              <a:ln>
                <a:solidFill>
                  <a:schemeClr val="accent3">
                    <a:lumMod val="75000"/>
                  </a:schemeClr>
                </a:solidFill>
              </a:ln>
            </c:spPr>
          </c:marker>
          <c:xVal>
            <c:numRef>
              <c:f>'Berechnung Lorenz-Kurve 2001'!$E$10:$E$40</c:f>
              <c:numCache>
                <c:formatCode>0.00</c:formatCode>
                <c:ptCount val="31"/>
                <c:pt idx="0">
                  <c:v>3.2258064516129031E-2</c:v>
                </c:pt>
                <c:pt idx="1">
                  <c:v>6.4516129032258063E-2</c:v>
                </c:pt>
                <c:pt idx="2">
                  <c:v>9.6774193548387094E-2</c:v>
                </c:pt>
                <c:pt idx="3">
                  <c:v>0.12903225806451613</c:v>
                </c:pt>
                <c:pt idx="4">
                  <c:v>0.16129032258064516</c:v>
                </c:pt>
                <c:pt idx="5">
                  <c:v>0.19354838709677419</c:v>
                </c:pt>
                <c:pt idx="6">
                  <c:v>0.22580645161290322</c:v>
                </c:pt>
                <c:pt idx="7">
                  <c:v>0.25806451612903225</c:v>
                </c:pt>
                <c:pt idx="8">
                  <c:v>0.29032258064516125</c:v>
                </c:pt>
                <c:pt idx="9">
                  <c:v>0.32258064516129026</c:v>
                </c:pt>
                <c:pt idx="10">
                  <c:v>0.35483870967741926</c:v>
                </c:pt>
                <c:pt idx="11">
                  <c:v>0.38709677419354827</c:v>
                </c:pt>
                <c:pt idx="12">
                  <c:v>0.41935483870967727</c:v>
                </c:pt>
                <c:pt idx="13">
                  <c:v>0.45161290322580627</c:v>
                </c:pt>
                <c:pt idx="14">
                  <c:v>0.48387096774193528</c:v>
                </c:pt>
                <c:pt idx="15">
                  <c:v>0.51612903225806428</c:v>
                </c:pt>
                <c:pt idx="16">
                  <c:v>0.54838709677419328</c:v>
                </c:pt>
                <c:pt idx="17">
                  <c:v>0.58064516129032229</c:v>
                </c:pt>
                <c:pt idx="18">
                  <c:v>0.61290322580645129</c:v>
                </c:pt>
                <c:pt idx="19">
                  <c:v>0.64516129032258029</c:v>
                </c:pt>
                <c:pt idx="20">
                  <c:v>0.6774193548387093</c:v>
                </c:pt>
                <c:pt idx="21">
                  <c:v>0.7096774193548383</c:v>
                </c:pt>
                <c:pt idx="22">
                  <c:v>0.74193548387096731</c:v>
                </c:pt>
                <c:pt idx="23">
                  <c:v>0.77419354838709631</c:v>
                </c:pt>
                <c:pt idx="24">
                  <c:v>0.80645161290322531</c:v>
                </c:pt>
                <c:pt idx="25">
                  <c:v>0.83870967741935432</c:v>
                </c:pt>
                <c:pt idx="26">
                  <c:v>0.87096774193548332</c:v>
                </c:pt>
                <c:pt idx="27">
                  <c:v>0.90322580645161232</c:v>
                </c:pt>
                <c:pt idx="28">
                  <c:v>0.93548387096774133</c:v>
                </c:pt>
                <c:pt idx="29">
                  <c:v>0.96774193548387033</c:v>
                </c:pt>
                <c:pt idx="30">
                  <c:v>0.99999999999999933</c:v>
                </c:pt>
              </c:numCache>
            </c:numRef>
          </c:xVal>
          <c:yVal>
            <c:numRef>
              <c:f>'Berechnung Lorenz-Kurve 2001'!$G$10:$G$40</c:f>
              <c:numCache>
                <c:formatCode>0.00</c:formatCode>
                <c:ptCount val="31"/>
                <c:pt idx="0">
                  <c:v>1.0396955771350148E-2</c:v>
                </c:pt>
                <c:pt idx="1">
                  <c:v>2.5597305109064064E-2</c:v>
                </c:pt>
                <c:pt idx="2">
                  <c:v>4.2977549506837728E-2</c:v>
                </c:pt>
                <c:pt idx="3">
                  <c:v>6.0506816937334076E-2</c:v>
                </c:pt>
                <c:pt idx="4">
                  <c:v>7.8600985631407119E-2</c:v>
                </c:pt>
                <c:pt idx="5">
                  <c:v>9.7013994302468237E-2</c:v>
                </c:pt>
                <c:pt idx="6">
                  <c:v>0.11546512514469097</c:v>
                </c:pt>
                <c:pt idx="7">
                  <c:v>0.13409646988695043</c:v>
                </c:pt>
                <c:pt idx="8">
                  <c:v>0.15317834937930172</c:v>
                </c:pt>
                <c:pt idx="9">
                  <c:v>0.17318902358722699</c:v>
                </c:pt>
                <c:pt idx="10">
                  <c:v>0.19384084340105218</c:v>
                </c:pt>
                <c:pt idx="11">
                  <c:v>0.21476991536878004</c:v>
                </c:pt>
                <c:pt idx="12">
                  <c:v>0.23597970514233435</c:v>
                </c:pt>
                <c:pt idx="13">
                  <c:v>0.25753259445634319</c:v>
                </c:pt>
                <c:pt idx="14">
                  <c:v>0.27910974333381855</c:v>
                </c:pt>
                <c:pt idx="15">
                  <c:v>0.30290837509443902</c:v>
                </c:pt>
                <c:pt idx="16">
                  <c:v>0.32734815246095944</c:v>
                </c:pt>
                <c:pt idx="17">
                  <c:v>0.35235629674298036</c:v>
                </c:pt>
                <c:pt idx="18">
                  <c:v>0.3797106873774026</c:v>
                </c:pt>
                <c:pt idx="19">
                  <c:v>0.4072452919118616</c:v>
                </c:pt>
                <c:pt idx="20">
                  <c:v>0.4358403859349983</c:v>
                </c:pt>
                <c:pt idx="21">
                  <c:v>0.4666846880566704</c:v>
                </c:pt>
                <c:pt idx="22">
                  <c:v>0.502017009419642</c:v>
                </c:pt>
                <c:pt idx="23">
                  <c:v>0.54323054209727395</c:v>
                </c:pt>
                <c:pt idx="24">
                  <c:v>0.58487034996153131</c:v>
                </c:pt>
                <c:pt idx="25">
                  <c:v>0.62951487804370887</c:v>
                </c:pt>
                <c:pt idx="26">
                  <c:v>0.67751069153618493</c:v>
                </c:pt>
                <c:pt idx="27">
                  <c:v>0.72850082829080987</c:v>
                </c:pt>
                <c:pt idx="28">
                  <c:v>0.79483687176394757</c:v>
                </c:pt>
                <c:pt idx="29">
                  <c:v>0.88840254240225136</c:v>
                </c:pt>
                <c:pt idx="30">
                  <c:v>1</c:v>
                </c:pt>
              </c:numCache>
            </c:numRef>
          </c:yVal>
          <c:smooth val="0"/>
        </c:ser>
        <c:dLbls>
          <c:showLegendKey val="0"/>
          <c:showVal val="0"/>
          <c:showCatName val="0"/>
          <c:showSerName val="0"/>
          <c:showPercent val="0"/>
          <c:showBubbleSize val="0"/>
        </c:dLbls>
        <c:axId val="131499904"/>
        <c:axId val="131531136"/>
      </c:scatterChart>
      <c:valAx>
        <c:axId val="131499904"/>
        <c:scaling>
          <c:orientation val="minMax"/>
          <c:max val="1"/>
        </c:scaling>
        <c:delete val="0"/>
        <c:axPos val="b"/>
        <c:majorGridlines/>
        <c:minorGridlines/>
        <c:title>
          <c:tx>
            <c:rich>
              <a:bodyPr/>
              <a:lstStyle/>
              <a:p>
                <a:pPr>
                  <a:defRPr/>
                </a:pPr>
                <a:r>
                  <a:rPr lang="de-AT"/>
                  <a:t>kumulierte</a:t>
                </a:r>
                <a:r>
                  <a:rPr lang="de-AT" baseline="0"/>
                  <a:t> Anteile der Provinzen an allen Provinzen</a:t>
                </a:r>
                <a:endParaRPr lang="de-AT"/>
              </a:p>
            </c:rich>
          </c:tx>
          <c:layout/>
          <c:overlay val="0"/>
        </c:title>
        <c:numFmt formatCode="0.00" sourceLinked="1"/>
        <c:majorTickMark val="out"/>
        <c:minorTickMark val="none"/>
        <c:tickLblPos val="nextTo"/>
        <c:crossAx val="131531136"/>
        <c:crosses val="autoZero"/>
        <c:crossBetween val="midCat"/>
      </c:valAx>
      <c:valAx>
        <c:axId val="131531136"/>
        <c:scaling>
          <c:orientation val="minMax"/>
          <c:max val="1"/>
        </c:scaling>
        <c:delete val="0"/>
        <c:axPos val="l"/>
        <c:majorGridlines/>
        <c:minorGridlines/>
        <c:title>
          <c:tx>
            <c:rich>
              <a:bodyPr/>
              <a:lstStyle/>
              <a:p>
                <a:pPr>
                  <a:defRPr sz="1050"/>
                </a:pPr>
                <a:r>
                  <a:rPr lang="de-AT" sz="1050" b="1" i="0" baseline="0">
                    <a:effectLst/>
                    <a:latin typeface="+mn-lt"/>
                  </a:rPr>
                  <a:t>kumulierte Anteile des BRP pro Kopf</a:t>
                </a:r>
                <a:endParaRPr lang="de-AT" sz="1050">
                  <a:effectLst/>
                  <a:latin typeface="+mn-lt"/>
                </a:endParaRPr>
              </a:p>
            </c:rich>
          </c:tx>
          <c:layout/>
          <c:overlay val="0"/>
        </c:title>
        <c:numFmt formatCode="0.00" sourceLinked="1"/>
        <c:majorTickMark val="out"/>
        <c:minorTickMark val="none"/>
        <c:tickLblPos val="nextTo"/>
        <c:crossAx val="131499904"/>
        <c:crosses val="autoZero"/>
        <c:crossBetween val="midCat"/>
      </c:valAx>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AT"/>
              <a:t>Vergleich der Lorenz-Kurven für das Bruttoregionalprodukt chinesischer</a:t>
            </a:r>
            <a:r>
              <a:rPr lang="de-AT" baseline="0"/>
              <a:t> Provinzen 2001 und 2011 </a:t>
            </a:r>
            <a:endParaRPr lang="de-AT"/>
          </a:p>
        </c:rich>
      </c:tx>
      <c:layout/>
      <c:overlay val="0"/>
    </c:title>
    <c:autoTitleDeleted val="0"/>
    <c:plotArea>
      <c:layout/>
      <c:scatterChart>
        <c:scatterStyle val="lineMarker"/>
        <c:varyColors val="0"/>
        <c:ser>
          <c:idx val="1"/>
          <c:order val="1"/>
          <c:spPr>
            <a:ln>
              <a:solidFill>
                <a:schemeClr val="accent3">
                  <a:lumMod val="75000"/>
                </a:schemeClr>
              </a:solidFill>
            </a:ln>
          </c:spPr>
          <c:marker>
            <c:symbol val="triangle"/>
            <c:size val="7"/>
            <c:spPr>
              <a:solidFill>
                <a:schemeClr val="accent3">
                  <a:lumMod val="75000"/>
                </a:schemeClr>
              </a:solidFill>
              <a:ln>
                <a:solidFill>
                  <a:schemeClr val="accent3">
                    <a:lumMod val="75000"/>
                  </a:schemeClr>
                </a:solidFill>
              </a:ln>
            </c:spPr>
          </c:marker>
          <c:xVal>
            <c:numRef>
              <c:f>'Berechnung Lorenz-Kurve 2001'!$E$10:$E$40</c:f>
              <c:numCache>
                <c:formatCode>0.00</c:formatCode>
                <c:ptCount val="31"/>
                <c:pt idx="0">
                  <c:v>3.2258064516129031E-2</c:v>
                </c:pt>
                <c:pt idx="1">
                  <c:v>6.4516129032258063E-2</c:v>
                </c:pt>
                <c:pt idx="2">
                  <c:v>9.6774193548387094E-2</c:v>
                </c:pt>
                <c:pt idx="3">
                  <c:v>0.12903225806451613</c:v>
                </c:pt>
                <c:pt idx="4">
                  <c:v>0.16129032258064516</c:v>
                </c:pt>
                <c:pt idx="5">
                  <c:v>0.19354838709677419</c:v>
                </c:pt>
                <c:pt idx="6">
                  <c:v>0.22580645161290322</c:v>
                </c:pt>
                <c:pt idx="7">
                  <c:v>0.25806451612903225</c:v>
                </c:pt>
                <c:pt idx="8">
                  <c:v>0.29032258064516125</c:v>
                </c:pt>
                <c:pt idx="9">
                  <c:v>0.32258064516129026</c:v>
                </c:pt>
                <c:pt idx="10">
                  <c:v>0.35483870967741926</c:v>
                </c:pt>
                <c:pt idx="11">
                  <c:v>0.38709677419354827</c:v>
                </c:pt>
                <c:pt idx="12">
                  <c:v>0.41935483870967727</c:v>
                </c:pt>
                <c:pt idx="13">
                  <c:v>0.45161290322580627</c:v>
                </c:pt>
                <c:pt idx="14">
                  <c:v>0.48387096774193528</c:v>
                </c:pt>
                <c:pt idx="15">
                  <c:v>0.51612903225806428</c:v>
                </c:pt>
                <c:pt idx="16">
                  <c:v>0.54838709677419328</c:v>
                </c:pt>
                <c:pt idx="17">
                  <c:v>0.58064516129032229</c:v>
                </c:pt>
                <c:pt idx="18">
                  <c:v>0.61290322580645129</c:v>
                </c:pt>
                <c:pt idx="19">
                  <c:v>0.64516129032258029</c:v>
                </c:pt>
                <c:pt idx="20">
                  <c:v>0.6774193548387093</c:v>
                </c:pt>
                <c:pt idx="21">
                  <c:v>0.7096774193548383</c:v>
                </c:pt>
                <c:pt idx="22">
                  <c:v>0.74193548387096731</c:v>
                </c:pt>
                <c:pt idx="23">
                  <c:v>0.77419354838709631</c:v>
                </c:pt>
                <c:pt idx="24">
                  <c:v>0.80645161290322531</c:v>
                </c:pt>
                <c:pt idx="25">
                  <c:v>0.83870967741935432</c:v>
                </c:pt>
                <c:pt idx="26">
                  <c:v>0.87096774193548332</c:v>
                </c:pt>
                <c:pt idx="27">
                  <c:v>0.90322580645161232</c:v>
                </c:pt>
                <c:pt idx="28">
                  <c:v>0.93548387096774133</c:v>
                </c:pt>
                <c:pt idx="29">
                  <c:v>0.96774193548387033</c:v>
                </c:pt>
                <c:pt idx="30">
                  <c:v>0.99999999999999933</c:v>
                </c:pt>
              </c:numCache>
            </c:numRef>
          </c:xVal>
          <c:yVal>
            <c:numRef>
              <c:f>'Berechnung Lorenz-Kurve 2001'!$G$10:$G$40</c:f>
              <c:numCache>
                <c:formatCode>0.00</c:formatCode>
                <c:ptCount val="31"/>
                <c:pt idx="0">
                  <c:v>1.0396955771350148E-2</c:v>
                </c:pt>
                <c:pt idx="1">
                  <c:v>2.5597305109064064E-2</c:v>
                </c:pt>
                <c:pt idx="2">
                  <c:v>4.2977549506837728E-2</c:v>
                </c:pt>
                <c:pt idx="3">
                  <c:v>6.0506816937334076E-2</c:v>
                </c:pt>
                <c:pt idx="4">
                  <c:v>7.8600985631407119E-2</c:v>
                </c:pt>
                <c:pt idx="5">
                  <c:v>9.7013994302468237E-2</c:v>
                </c:pt>
                <c:pt idx="6">
                  <c:v>0.11546512514469097</c:v>
                </c:pt>
                <c:pt idx="7">
                  <c:v>0.13409646988695043</c:v>
                </c:pt>
                <c:pt idx="8">
                  <c:v>0.15317834937930172</c:v>
                </c:pt>
                <c:pt idx="9">
                  <c:v>0.17318902358722699</c:v>
                </c:pt>
                <c:pt idx="10">
                  <c:v>0.19384084340105218</c:v>
                </c:pt>
                <c:pt idx="11">
                  <c:v>0.21476991536878004</c:v>
                </c:pt>
                <c:pt idx="12">
                  <c:v>0.23597970514233435</c:v>
                </c:pt>
                <c:pt idx="13">
                  <c:v>0.25753259445634319</c:v>
                </c:pt>
                <c:pt idx="14">
                  <c:v>0.27910974333381855</c:v>
                </c:pt>
                <c:pt idx="15">
                  <c:v>0.30290837509443902</c:v>
                </c:pt>
                <c:pt idx="16">
                  <c:v>0.32734815246095944</c:v>
                </c:pt>
                <c:pt idx="17">
                  <c:v>0.35235629674298036</c:v>
                </c:pt>
                <c:pt idx="18">
                  <c:v>0.3797106873774026</c:v>
                </c:pt>
                <c:pt idx="19">
                  <c:v>0.4072452919118616</c:v>
                </c:pt>
                <c:pt idx="20">
                  <c:v>0.4358403859349983</c:v>
                </c:pt>
                <c:pt idx="21">
                  <c:v>0.4666846880566704</c:v>
                </c:pt>
                <c:pt idx="22">
                  <c:v>0.502017009419642</c:v>
                </c:pt>
                <c:pt idx="23">
                  <c:v>0.54323054209727395</c:v>
                </c:pt>
                <c:pt idx="24">
                  <c:v>0.58487034996153131</c:v>
                </c:pt>
                <c:pt idx="25">
                  <c:v>0.62951487804370887</c:v>
                </c:pt>
                <c:pt idx="26">
                  <c:v>0.67751069153618493</c:v>
                </c:pt>
                <c:pt idx="27">
                  <c:v>0.72850082829080987</c:v>
                </c:pt>
                <c:pt idx="28">
                  <c:v>0.79483687176394757</c:v>
                </c:pt>
                <c:pt idx="29">
                  <c:v>0.88840254240225136</c:v>
                </c:pt>
                <c:pt idx="30">
                  <c:v>1</c:v>
                </c:pt>
              </c:numCache>
            </c:numRef>
          </c:yVal>
          <c:smooth val="0"/>
        </c:ser>
        <c:ser>
          <c:idx val="0"/>
          <c:order val="0"/>
          <c:spPr>
            <a:ln>
              <a:solidFill>
                <a:schemeClr val="tx2"/>
              </a:solidFill>
            </a:ln>
          </c:spPr>
          <c:marker>
            <c:spPr>
              <a:solidFill>
                <a:schemeClr val="tx2"/>
              </a:solidFill>
              <a:ln>
                <a:solidFill>
                  <a:schemeClr val="tx2"/>
                </a:solidFill>
              </a:ln>
            </c:spPr>
          </c:marker>
          <c:xVal>
            <c:numRef>
              <c:f>'Berechnung Lorenz-Kurve 2011'!$E$10:$E$40</c:f>
              <c:numCache>
                <c:formatCode>0.00</c:formatCode>
                <c:ptCount val="31"/>
                <c:pt idx="0">
                  <c:v>3.2258064516129031E-2</c:v>
                </c:pt>
                <c:pt idx="1">
                  <c:v>6.4516129032258063E-2</c:v>
                </c:pt>
                <c:pt idx="2">
                  <c:v>9.6774193548387094E-2</c:v>
                </c:pt>
                <c:pt idx="3">
                  <c:v>0.12903225806451613</c:v>
                </c:pt>
                <c:pt idx="4">
                  <c:v>0.16129032258064516</c:v>
                </c:pt>
                <c:pt idx="5">
                  <c:v>0.19354838709677419</c:v>
                </c:pt>
                <c:pt idx="6">
                  <c:v>0.22580645161290322</c:v>
                </c:pt>
                <c:pt idx="7">
                  <c:v>0.25806451612903225</c:v>
                </c:pt>
                <c:pt idx="8">
                  <c:v>0.29032258064516125</c:v>
                </c:pt>
                <c:pt idx="9">
                  <c:v>0.32258064516129026</c:v>
                </c:pt>
                <c:pt idx="10">
                  <c:v>0.35483870967741926</c:v>
                </c:pt>
                <c:pt idx="11">
                  <c:v>0.38709677419354827</c:v>
                </c:pt>
                <c:pt idx="12">
                  <c:v>0.41935483870967727</c:v>
                </c:pt>
                <c:pt idx="13">
                  <c:v>0.45161290322580627</c:v>
                </c:pt>
                <c:pt idx="14">
                  <c:v>0.48387096774193528</c:v>
                </c:pt>
                <c:pt idx="15">
                  <c:v>0.51612903225806428</c:v>
                </c:pt>
                <c:pt idx="16">
                  <c:v>0.54838709677419328</c:v>
                </c:pt>
                <c:pt idx="17">
                  <c:v>0.58064516129032229</c:v>
                </c:pt>
                <c:pt idx="18">
                  <c:v>0.61290322580645129</c:v>
                </c:pt>
                <c:pt idx="19">
                  <c:v>0.64516129032258029</c:v>
                </c:pt>
                <c:pt idx="20">
                  <c:v>0.6774193548387093</c:v>
                </c:pt>
                <c:pt idx="21">
                  <c:v>0.7096774193548383</c:v>
                </c:pt>
                <c:pt idx="22">
                  <c:v>0.74193548387096731</c:v>
                </c:pt>
                <c:pt idx="23">
                  <c:v>0.77419354838709631</c:v>
                </c:pt>
                <c:pt idx="24">
                  <c:v>0.80645161290322531</c:v>
                </c:pt>
                <c:pt idx="25">
                  <c:v>0.83870967741935432</c:v>
                </c:pt>
                <c:pt idx="26">
                  <c:v>0.87096774193548332</c:v>
                </c:pt>
                <c:pt idx="27">
                  <c:v>0.90322580645161232</c:v>
                </c:pt>
                <c:pt idx="28">
                  <c:v>0.93548387096774133</c:v>
                </c:pt>
                <c:pt idx="29">
                  <c:v>0.96774193548387033</c:v>
                </c:pt>
                <c:pt idx="30">
                  <c:v>0.99999999999999933</c:v>
                </c:pt>
              </c:numCache>
            </c:numRef>
          </c:xVal>
          <c:yVal>
            <c:numRef>
              <c:f>'Berechnung Lorenz-Kurve 2011'!$G$10:$G$40</c:f>
              <c:numCache>
                <c:formatCode>0.00</c:formatCode>
                <c:ptCount val="31"/>
                <c:pt idx="0">
                  <c:v>1.3423592743261215E-2</c:v>
                </c:pt>
                <c:pt idx="1">
                  <c:v>2.9179732035220472E-2</c:v>
                </c:pt>
                <c:pt idx="2">
                  <c:v>4.5205766264441422E-2</c:v>
                </c:pt>
                <c:pt idx="3">
                  <c:v>6.1626010674753699E-2</c:v>
                </c:pt>
                <c:pt idx="4">
                  <c:v>8.2339220314419426E-2</c:v>
                </c:pt>
                <c:pt idx="5">
                  <c:v>0.10332477848168559</c:v>
                </c:pt>
                <c:pt idx="6">
                  <c:v>0.12469800392247309</c:v>
                </c:pt>
                <c:pt idx="7">
                  <c:v>0.14608513304184681</c:v>
                </c:pt>
                <c:pt idx="8">
                  <c:v>0.16952591727474814</c:v>
                </c:pt>
                <c:pt idx="9">
                  <c:v>0.19316053514441014</c:v>
                </c:pt>
                <c:pt idx="10">
                  <c:v>0.21730549980453062</c:v>
                </c:pt>
                <c:pt idx="11">
                  <c:v>0.24174325957840773</c:v>
                </c:pt>
                <c:pt idx="12">
                  <c:v>0.26635031708565809</c:v>
                </c:pt>
                <c:pt idx="13">
                  <c:v>0.29199606116964283</c:v>
                </c:pt>
                <c:pt idx="14">
                  <c:v>0.31883752161204154</c:v>
                </c:pt>
                <c:pt idx="15">
                  <c:v>0.34586218346639969</c:v>
                </c:pt>
                <c:pt idx="16">
                  <c:v>0.37323116583162808</c:v>
                </c:pt>
                <c:pt idx="17">
                  <c:v>0.40101316923721148</c:v>
                </c:pt>
                <c:pt idx="18">
                  <c:v>0.42898164550853929</c:v>
                </c:pt>
                <c:pt idx="19">
                  <c:v>0.45719793440408013</c:v>
                </c:pt>
                <c:pt idx="20">
                  <c:v>0.48865296254676133</c:v>
                </c:pt>
                <c:pt idx="21">
                  <c:v>0.52736652877488965</c:v>
                </c:pt>
                <c:pt idx="22">
                  <c:v>0.56611444526776034</c:v>
                </c:pt>
                <c:pt idx="23">
                  <c:v>0.60762919379928648</c:v>
                </c:pt>
                <c:pt idx="24">
                  <c:v>0.64918238191278632</c:v>
                </c:pt>
                <c:pt idx="25">
                  <c:v>0.69659719734554237</c:v>
                </c:pt>
                <c:pt idx="26">
                  <c:v>0.74505478867226405</c:v>
                </c:pt>
                <c:pt idx="27">
                  <c:v>0.79599950273902464</c:v>
                </c:pt>
                <c:pt idx="28">
                  <c:v>0.86278459603270796</c:v>
                </c:pt>
                <c:pt idx="29">
                  <c:v>0.93030740215490659</c:v>
                </c:pt>
                <c:pt idx="30">
                  <c:v>1</c:v>
                </c:pt>
              </c:numCache>
            </c:numRef>
          </c:yVal>
          <c:smooth val="0"/>
        </c:ser>
        <c:dLbls>
          <c:showLegendKey val="0"/>
          <c:showVal val="0"/>
          <c:showCatName val="0"/>
          <c:showSerName val="0"/>
          <c:showPercent val="0"/>
          <c:showBubbleSize val="0"/>
        </c:dLbls>
        <c:axId val="131576576"/>
        <c:axId val="131578880"/>
      </c:scatterChart>
      <c:valAx>
        <c:axId val="131576576"/>
        <c:scaling>
          <c:orientation val="minMax"/>
          <c:max val="1"/>
        </c:scaling>
        <c:delete val="0"/>
        <c:axPos val="b"/>
        <c:majorGridlines/>
        <c:minorGridlines/>
        <c:title>
          <c:tx>
            <c:rich>
              <a:bodyPr/>
              <a:lstStyle/>
              <a:p>
                <a:pPr>
                  <a:defRPr/>
                </a:pPr>
                <a:r>
                  <a:rPr lang="de-AT"/>
                  <a:t>kumulierte</a:t>
                </a:r>
                <a:r>
                  <a:rPr lang="de-AT" baseline="0"/>
                  <a:t> Anteile der Provinzen an allen Provinzen</a:t>
                </a:r>
                <a:endParaRPr lang="de-AT"/>
              </a:p>
            </c:rich>
          </c:tx>
          <c:layout/>
          <c:overlay val="0"/>
        </c:title>
        <c:numFmt formatCode="0.00" sourceLinked="1"/>
        <c:majorTickMark val="out"/>
        <c:minorTickMark val="none"/>
        <c:tickLblPos val="nextTo"/>
        <c:crossAx val="131578880"/>
        <c:crosses val="autoZero"/>
        <c:crossBetween val="midCat"/>
      </c:valAx>
      <c:valAx>
        <c:axId val="131578880"/>
        <c:scaling>
          <c:orientation val="minMax"/>
          <c:max val="1"/>
        </c:scaling>
        <c:delete val="0"/>
        <c:axPos val="l"/>
        <c:majorGridlines/>
        <c:minorGridlines/>
        <c:title>
          <c:tx>
            <c:rich>
              <a:bodyPr/>
              <a:lstStyle/>
              <a:p>
                <a:pPr>
                  <a:defRPr sz="1050"/>
                </a:pPr>
                <a:r>
                  <a:rPr lang="de-AT" sz="1050" b="1" i="0" baseline="0">
                    <a:effectLst/>
                    <a:latin typeface="+mn-lt"/>
                  </a:rPr>
                  <a:t>kumulierte Anteile des BRP pro Kopf</a:t>
                </a:r>
                <a:endParaRPr lang="de-AT" sz="1050">
                  <a:effectLst/>
                  <a:latin typeface="+mn-lt"/>
                </a:endParaRPr>
              </a:p>
            </c:rich>
          </c:tx>
          <c:layout/>
          <c:overlay val="0"/>
        </c:title>
        <c:numFmt formatCode="0.00" sourceLinked="1"/>
        <c:majorTickMark val="out"/>
        <c:minorTickMark val="none"/>
        <c:tickLblPos val="nextTo"/>
        <c:crossAx val="131576576"/>
        <c:crosses val="autoZero"/>
        <c:crossBetween val="midCat"/>
      </c:valAx>
    </c:plotArea>
    <c:plotVisOnly val="1"/>
    <c:dispBlanksAs val="gap"/>
    <c:showDLblsOverMax val="0"/>
  </c:chart>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1</xdr:col>
      <xdr:colOff>11113</xdr:colOff>
      <xdr:row>44</xdr:row>
      <xdr:rowOff>19049</xdr:rowOff>
    </xdr:from>
    <xdr:ext cx="2386012" cy="410369"/>
    <mc:AlternateContent xmlns:mc="http://schemas.openxmlformats.org/markup-compatibility/2006" xmlns:a14="http://schemas.microsoft.com/office/drawing/2010/main">
      <mc:Choice Requires="a14">
        <xdr:sp macro="" textlink="">
          <xdr:nvSpPr>
            <xdr:cNvPr id="3" name="Textfeld 2"/>
            <xdr:cNvSpPr txBox="1"/>
          </xdr:nvSpPr>
          <xdr:spPr>
            <a:xfrm>
              <a:off x="1725613" y="12599987"/>
              <a:ext cx="2386012"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r>
                      <a:rPr lang="de-AT" sz="1100" i="1">
                        <a:solidFill>
                          <a:schemeClr val="tx1"/>
                        </a:solidFill>
                        <a:effectLst/>
                        <a:latin typeface="Cambria Math"/>
                        <a:ea typeface="+mn-ea"/>
                        <a:cs typeface="+mn-cs"/>
                      </a:rPr>
                      <m:t>𝑢</m:t>
                    </m:r>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1</m:t>
                        </m:r>
                      </m:num>
                      <m:den>
                        <m:r>
                          <m:rPr>
                            <m:sty m:val="p"/>
                          </m:rPr>
                          <a:rPr lang="de-AT" sz="1100">
                            <a:solidFill>
                              <a:schemeClr val="tx1"/>
                            </a:solidFill>
                            <a:effectLst/>
                            <a:latin typeface="Cambria Math"/>
                            <a:ea typeface="+mn-ea"/>
                            <a:cs typeface="+mn-cs"/>
                          </a:rPr>
                          <m:t>n</m:t>
                        </m:r>
                      </m:den>
                    </m:f>
                    <m:r>
                      <a:rPr lang="de-DE" sz="1100" b="0" i="1">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1</m:t>
                        </m:r>
                      </m:num>
                      <m:den>
                        <m:r>
                          <a:rPr lang="de-DE" sz="1100" b="0" i="0">
                            <a:solidFill>
                              <a:schemeClr val="tx1"/>
                            </a:solidFill>
                            <a:effectLst/>
                            <a:latin typeface="Cambria Math"/>
                            <a:ea typeface="+mn-ea"/>
                            <a:cs typeface="+mn-cs"/>
                          </a:rPr>
                          <m:t>31</m:t>
                        </m:r>
                      </m:den>
                    </m:f>
                    <m:r>
                      <a:rPr lang="de-DE" sz="1100" b="0" i="1">
                        <a:solidFill>
                          <a:schemeClr val="tx1"/>
                        </a:solidFill>
                        <a:effectLst/>
                        <a:latin typeface="Cambria Math"/>
                        <a:ea typeface="+mn-ea"/>
                        <a:cs typeface="+mn-cs"/>
                      </a:rPr>
                      <m:t>=0,03</m:t>
                    </m:r>
                  </m:oMath>
                </m:oMathPara>
              </a14:m>
              <a:endParaRPr lang="de-AT" sz="1100"/>
            </a:p>
          </xdr:txBody>
        </xdr:sp>
      </mc:Choice>
      <mc:Fallback xmlns="">
        <xdr:sp macro="" textlink="">
          <xdr:nvSpPr>
            <xdr:cNvPr id="3" name="Textfeld 2"/>
            <xdr:cNvSpPr txBox="1"/>
          </xdr:nvSpPr>
          <xdr:spPr>
            <a:xfrm>
              <a:off x="1725613" y="12599987"/>
              <a:ext cx="2386012"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mn-lt"/>
                  <a:ea typeface="+mn-ea"/>
                  <a:cs typeface="+mn-cs"/>
                </a:rPr>
                <a:t>𝑢=1/n</a:t>
              </a:r>
              <a:r>
                <a:rPr lang="de-DE" sz="1100" b="0" i="0">
                  <a:solidFill>
                    <a:schemeClr val="tx1"/>
                  </a:solidFill>
                  <a:effectLst/>
                  <a:latin typeface="Cambria Math"/>
                  <a:ea typeface="+mn-ea"/>
                  <a:cs typeface="+mn-cs"/>
                </a:rPr>
                <a:t>=</a:t>
              </a:r>
              <a:r>
                <a:rPr lang="de-AT" sz="1100" i="0">
                  <a:solidFill>
                    <a:schemeClr val="tx1"/>
                  </a:solidFill>
                  <a:effectLst/>
                  <a:latin typeface="+mn-lt"/>
                  <a:ea typeface="+mn-ea"/>
                  <a:cs typeface="+mn-cs"/>
                </a:rPr>
                <a:t>1/</a:t>
              </a:r>
              <a:r>
                <a:rPr lang="de-DE" sz="1100" b="0" i="0">
                  <a:solidFill>
                    <a:schemeClr val="tx1"/>
                  </a:solidFill>
                  <a:effectLst/>
                  <a:latin typeface="Cambria Math"/>
                  <a:ea typeface="+mn-ea"/>
                  <a:cs typeface="+mn-cs"/>
                </a:rPr>
                <a:t>31=0,03</a:t>
              </a:r>
              <a:endParaRPr lang="de-AT" sz="1100"/>
            </a:p>
          </xdr:txBody>
        </xdr:sp>
      </mc:Fallback>
    </mc:AlternateContent>
    <xdr:clientData/>
  </xdr:oneCellAnchor>
  <xdr:oneCellAnchor>
    <xdr:from>
      <xdr:col>1</xdr:col>
      <xdr:colOff>3176</xdr:colOff>
      <xdr:row>46</xdr:row>
      <xdr:rowOff>11111</xdr:rowOff>
    </xdr:from>
    <xdr:ext cx="2386012" cy="897233"/>
    <mc:AlternateContent xmlns:mc="http://schemas.openxmlformats.org/markup-compatibility/2006" xmlns:a14="http://schemas.microsoft.com/office/drawing/2010/main">
      <mc:Choice Requires="a14">
        <xdr:sp macro="" textlink="">
          <xdr:nvSpPr>
            <xdr:cNvPr id="4" name="Textfeld 3"/>
            <xdr:cNvSpPr txBox="1"/>
          </xdr:nvSpPr>
          <xdr:spPr>
            <a:xfrm>
              <a:off x="1717676" y="13385799"/>
              <a:ext cx="2386012" cy="8972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𝑢</m:t>
                        </m:r>
                      </m:e>
                      <m:sub>
                        <m:r>
                          <a:rPr lang="de-AT" sz="1100" i="1">
                            <a:solidFill>
                              <a:schemeClr val="tx1"/>
                            </a:solidFill>
                            <a:effectLst/>
                            <a:latin typeface="Cambria Math"/>
                            <a:ea typeface="+mn-ea"/>
                            <a:cs typeface="+mn-cs"/>
                          </a:rPr>
                          <m:t>𝑖</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𝑖</m:t>
                        </m:r>
                      </m:num>
                      <m:den>
                        <m:r>
                          <m:rPr>
                            <m:sty m:val="p"/>
                          </m:rPr>
                          <a:rPr lang="de-AT" sz="1100">
                            <a:solidFill>
                              <a:schemeClr val="tx1"/>
                            </a:solidFill>
                            <a:effectLst/>
                            <a:latin typeface="Cambria Math"/>
                            <a:ea typeface="+mn-ea"/>
                            <a:cs typeface="+mn-cs"/>
                          </a:rPr>
                          <m:t>n</m:t>
                        </m:r>
                      </m:den>
                    </m:f>
                  </m:oMath>
                </m:oMathPara>
              </a14:m>
              <a:endParaRPr lang="de-DE" sz="1100" i="1">
                <a:solidFill>
                  <a:schemeClr val="tx1"/>
                </a:solidFill>
                <a:effectLst/>
                <a:latin typeface="+mn-lt"/>
                <a:ea typeface="+mn-ea"/>
                <a:cs typeface="+mn-cs"/>
              </a:endParaRPr>
            </a:p>
            <a:p>
              <a:endParaRPr lang="de-AT" sz="1100" i="1">
                <a:solidFill>
                  <a:schemeClr val="tx1"/>
                </a:solidFill>
                <a:effectLst/>
                <a:latin typeface="+mn-lt"/>
                <a:ea typeface="+mn-ea"/>
                <a:cs typeface="+mn-cs"/>
              </a:endParaRPr>
            </a:p>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𝑢</m:t>
                        </m:r>
                      </m:e>
                      <m:sub>
                        <m:r>
                          <a:rPr lang="de-DE" sz="1100" b="0" i="1">
                            <a:solidFill>
                              <a:schemeClr val="tx1"/>
                            </a:solidFill>
                            <a:effectLst/>
                            <a:latin typeface="Cambria Math"/>
                            <a:ea typeface="+mn-ea"/>
                            <a:cs typeface="+mn-cs"/>
                          </a:rPr>
                          <m:t>3</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DE" sz="1100" b="0" i="1">
                            <a:solidFill>
                              <a:schemeClr val="tx1"/>
                            </a:solidFill>
                            <a:effectLst/>
                            <a:latin typeface="Cambria Math"/>
                            <a:ea typeface="+mn-ea"/>
                            <a:cs typeface="+mn-cs"/>
                          </a:rPr>
                          <m:t>3</m:t>
                        </m:r>
                      </m:num>
                      <m:den>
                        <m:r>
                          <a:rPr lang="de-DE" sz="1100" b="0" i="0">
                            <a:solidFill>
                              <a:schemeClr val="tx1"/>
                            </a:solidFill>
                            <a:effectLst/>
                            <a:latin typeface="Cambria Math"/>
                            <a:ea typeface="+mn-ea"/>
                            <a:cs typeface="+mn-cs"/>
                          </a:rPr>
                          <m:t>31</m:t>
                        </m:r>
                      </m:den>
                    </m:f>
                    <m:r>
                      <a:rPr lang="de-DE" sz="1100" b="0" i="1">
                        <a:solidFill>
                          <a:schemeClr val="tx1"/>
                        </a:solidFill>
                        <a:effectLst/>
                        <a:latin typeface="Cambria Math"/>
                        <a:ea typeface="+mn-ea"/>
                        <a:cs typeface="+mn-cs"/>
                      </a:rPr>
                      <m:t>=0,10</m:t>
                    </m:r>
                  </m:oMath>
                </m:oMathPara>
              </a14:m>
              <a:endParaRPr lang="de-AT" sz="1100"/>
            </a:p>
          </xdr:txBody>
        </xdr:sp>
      </mc:Choice>
      <mc:Fallback xmlns="">
        <xdr:sp macro="" textlink="">
          <xdr:nvSpPr>
            <xdr:cNvPr id="4" name="Textfeld 3"/>
            <xdr:cNvSpPr txBox="1"/>
          </xdr:nvSpPr>
          <xdr:spPr>
            <a:xfrm>
              <a:off x="1717676" y="13385799"/>
              <a:ext cx="2386012" cy="8972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mn-lt"/>
                  <a:ea typeface="+mn-ea"/>
                  <a:cs typeface="+mn-cs"/>
                </a:rPr>
                <a:t>𝑢_𝑖=𝑖/n</a:t>
              </a:r>
              <a:endParaRPr lang="de-DE" sz="1100" i="1">
                <a:solidFill>
                  <a:schemeClr val="tx1"/>
                </a:solidFill>
                <a:effectLst/>
                <a:latin typeface="+mn-lt"/>
                <a:ea typeface="+mn-ea"/>
                <a:cs typeface="+mn-cs"/>
              </a:endParaRPr>
            </a:p>
            <a:p>
              <a:pPr/>
              <a:endParaRPr lang="de-AT" sz="1100" i="1">
                <a:solidFill>
                  <a:schemeClr val="tx1"/>
                </a:solidFill>
                <a:effectLst/>
                <a:latin typeface="+mn-lt"/>
                <a:ea typeface="+mn-ea"/>
                <a:cs typeface="+mn-cs"/>
              </a:endParaRPr>
            </a:p>
            <a:p>
              <a:pPr/>
              <a:r>
                <a:rPr lang="de-AT" sz="1100" i="0">
                  <a:solidFill>
                    <a:schemeClr val="tx1"/>
                  </a:solidFill>
                  <a:effectLst/>
                  <a:latin typeface="+mn-lt"/>
                  <a:ea typeface="+mn-ea"/>
                  <a:cs typeface="+mn-cs"/>
                </a:rPr>
                <a:t>𝑢_</a:t>
              </a:r>
              <a:r>
                <a:rPr lang="de-DE" sz="1100" b="0" i="0">
                  <a:solidFill>
                    <a:schemeClr val="tx1"/>
                  </a:solidFill>
                  <a:effectLst/>
                  <a:latin typeface="Cambria Math"/>
                  <a:ea typeface="+mn-ea"/>
                  <a:cs typeface="+mn-cs"/>
                </a:rPr>
                <a:t>3</a:t>
              </a:r>
              <a:r>
                <a:rPr lang="de-AT" sz="1100" i="0">
                  <a:solidFill>
                    <a:schemeClr val="tx1"/>
                  </a:solidFill>
                  <a:effectLst/>
                  <a:latin typeface="+mn-lt"/>
                  <a:ea typeface="+mn-ea"/>
                  <a:cs typeface="+mn-cs"/>
                </a:rPr>
                <a:t>=</a:t>
              </a:r>
              <a:r>
                <a:rPr lang="de-DE" sz="1100" b="0" i="0">
                  <a:solidFill>
                    <a:schemeClr val="tx1"/>
                  </a:solidFill>
                  <a:effectLst/>
                  <a:latin typeface="Cambria Math"/>
                  <a:ea typeface="+mn-ea"/>
                  <a:cs typeface="+mn-cs"/>
                </a:rPr>
                <a:t>3</a:t>
              </a:r>
              <a:r>
                <a:rPr lang="de-AT" sz="1100" b="0" i="0">
                  <a:solidFill>
                    <a:schemeClr val="tx1"/>
                  </a:solidFill>
                  <a:effectLst/>
                  <a:latin typeface="+mn-lt"/>
                  <a:ea typeface="+mn-ea"/>
                  <a:cs typeface="+mn-cs"/>
                </a:rPr>
                <a:t>/</a:t>
              </a:r>
              <a:r>
                <a:rPr lang="de-DE" sz="1100" b="0" i="0">
                  <a:solidFill>
                    <a:schemeClr val="tx1"/>
                  </a:solidFill>
                  <a:effectLst/>
                  <a:latin typeface="Cambria Math"/>
                  <a:ea typeface="+mn-ea"/>
                  <a:cs typeface="+mn-cs"/>
                </a:rPr>
                <a:t>31=0,10</a:t>
              </a:r>
              <a:endParaRPr lang="de-AT" sz="1100"/>
            </a:p>
          </xdr:txBody>
        </xdr:sp>
      </mc:Fallback>
    </mc:AlternateContent>
    <xdr:clientData/>
  </xdr:oneCellAnchor>
  <xdr:oneCellAnchor>
    <xdr:from>
      <xdr:col>1</xdr:col>
      <xdr:colOff>26988</xdr:colOff>
      <xdr:row>50</xdr:row>
      <xdr:rowOff>19049</xdr:rowOff>
    </xdr:from>
    <xdr:ext cx="5251450" cy="568232"/>
    <mc:AlternateContent xmlns:mc="http://schemas.openxmlformats.org/markup-compatibility/2006" xmlns:a14="http://schemas.microsoft.com/office/drawing/2010/main">
      <mc:Choice Requires="a14">
        <xdr:sp macro="" textlink="">
          <xdr:nvSpPr>
            <xdr:cNvPr id="5" name="Textfeld 4"/>
            <xdr:cNvSpPr txBox="1"/>
          </xdr:nvSpPr>
          <xdr:spPr>
            <a:xfrm>
              <a:off x="1741488" y="14989174"/>
              <a:ext cx="5251450" cy="568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left"/>
                  </m:oMathParaPr>
                  <m:oMath xmlns:m="http://schemas.openxmlformats.org/officeDocument/2006/math">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AT" sz="1100" i="1">
                            <a:solidFill>
                              <a:schemeClr val="tx1"/>
                            </a:solidFill>
                            <a:effectLst/>
                            <a:latin typeface="Cambria Math"/>
                            <a:ea typeface="+mn-ea"/>
                            <a:cs typeface="+mn-cs"/>
                          </a:rPr>
                          <m:t>𝑛</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e>
                    </m:nary>
                    <m:r>
                      <a:rPr lang="de-DE" sz="1100" b="0" i="1">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31</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r>
                          <a:rPr lang="de-DE" sz="1100" b="0" i="1">
                            <a:solidFill>
                              <a:schemeClr val="tx1"/>
                            </a:solidFill>
                            <a:effectLst/>
                            <a:latin typeface="Cambria Math"/>
                            <a:ea typeface="+mn-ea"/>
                            <a:cs typeface="+mn-cs"/>
                          </a:rPr>
                          <m:t>=16.413+19.265 +...+ 82.560+85.213=1.222.698 </m:t>
                        </m:r>
                      </m:e>
                    </m:nary>
                  </m:oMath>
                </m:oMathPara>
              </a14:m>
              <a:endParaRPr lang="de-AT" sz="1100"/>
            </a:p>
          </xdr:txBody>
        </xdr:sp>
      </mc:Choice>
      <mc:Fallback xmlns="">
        <xdr:sp macro="" textlink="">
          <xdr:nvSpPr>
            <xdr:cNvPr id="5" name="Textfeld 4"/>
            <xdr:cNvSpPr txBox="1"/>
          </xdr:nvSpPr>
          <xdr:spPr>
            <a:xfrm>
              <a:off x="1741488" y="14989174"/>
              <a:ext cx="5251450" cy="568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AT" sz="1100" i="0">
                  <a:solidFill>
                    <a:schemeClr val="tx1"/>
                  </a:solidFill>
                  <a:effectLst/>
                  <a:latin typeface="Cambria Math"/>
                  <a:ea typeface="+mn-ea"/>
                  <a:cs typeface="+mn-cs"/>
                </a:rPr>
                <a:t>∑1_(𝑖=1)^𝑛▒𝑥_𝑖 </a:t>
              </a:r>
              <a:r>
                <a:rPr lang="de-DE" sz="1100" b="0" i="0">
                  <a:solidFill>
                    <a:schemeClr val="tx1"/>
                  </a:solidFill>
                  <a:effectLst/>
                  <a:latin typeface="Cambria Math"/>
                  <a:ea typeface="+mn-ea"/>
                  <a:cs typeface="+mn-cs"/>
                </a:rPr>
                <a:t>=</a:t>
              </a:r>
              <a:r>
                <a:rPr lang="de-AT" sz="1100" i="0">
                  <a:solidFill>
                    <a:schemeClr val="tx1"/>
                  </a:solidFill>
                  <a:effectLst/>
                  <a:latin typeface="Cambria Math"/>
                  <a:ea typeface="+mn-ea"/>
                  <a:cs typeface="+mn-cs"/>
                </a:rPr>
                <a:t>∑1_(𝑖=1)</a:t>
              </a:r>
              <a:r>
                <a:rPr lang="de-DE" sz="1100" b="0" i="0">
                  <a:solidFill>
                    <a:schemeClr val="tx1"/>
                  </a:solidFill>
                  <a:effectLst/>
                  <a:latin typeface="Cambria Math"/>
                  <a:ea typeface="+mn-ea"/>
                  <a:cs typeface="+mn-cs"/>
                </a:rPr>
                <a:t>^31▒〖</a:t>
              </a:r>
              <a:r>
                <a:rPr lang="de-AT" sz="1100" i="0">
                  <a:solidFill>
                    <a:schemeClr val="tx1"/>
                  </a:solidFill>
                  <a:effectLst/>
                  <a:latin typeface="Cambria Math"/>
                  <a:ea typeface="+mn-ea"/>
                  <a:cs typeface="+mn-cs"/>
                </a:rPr>
                <a:t>𝑥_𝑖</a:t>
              </a:r>
              <a:r>
                <a:rPr lang="de-DE" sz="1100" b="0" i="0">
                  <a:solidFill>
                    <a:schemeClr val="tx1"/>
                  </a:solidFill>
                  <a:effectLst/>
                  <a:latin typeface="Cambria Math"/>
                  <a:ea typeface="+mn-ea"/>
                  <a:cs typeface="+mn-cs"/>
                </a:rPr>
                <a:t>=16.413+19.265 +...+ 82.560+85.213=1.222.698 〗</a:t>
              </a:r>
              <a:endParaRPr lang="de-AT" sz="1100"/>
            </a:p>
          </xdr:txBody>
        </xdr:sp>
      </mc:Fallback>
    </mc:AlternateContent>
    <xdr:clientData/>
  </xdr:oneCellAnchor>
  <xdr:oneCellAnchor>
    <xdr:from>
      <xdr:col>1</xdr:col>
      <xdr:colOff>11113</xdr:colOff>
      <xdr:row>52</xdr:row>
      <xdr:rowOff>19049</xdr:rowOff>
    </xdr:from>
    <xdr:ext cx="1179512" cy="420628"/>
    <mc:AlternateContent xmlns:mc="http://schemas.openxmlformats.org/markup-compatibility/2006" xmlns:a14="http://schemas.microsoft.com/office/drawing/2010/main">
      <mc:Choice Requires="a14">
        <xdr:sp macro="" textlink="">
          <xdr:nvSpPr>
            <xdr:cNvPr id="6" name="Textfeld 5"/>
            <xdr:cNvSpPr txBox="1"/>
          </xdr:nvSpPr>
          <xdr:spPr>
            <a:xfrm>
              <a:off x="1725613" y="15981362"/>
              <a:ext cx="1179512" cy="420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num>
                      <m:den>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AT" sz="1100" i="1">
                                <a:solidFill>
                                  <a:schemeClr val="tx1"/>
                                </a:solidFill>
                                <a:effectLst/>
                                <a:latin typeface="Cambria Math"/>
                                <a:ea typeface="+mn-ea"/>
                                <a:cs typeface="+mn-cs"/>
                              </a:rPr>
                              <m:t>𝑛</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e>
                        </m:nary>
                      </m:den>
                    </m:f>
                  </m:oMath>
                </m:oMathPara>
              </a14:m>
              <a:endParaRPr lang="de-AT" sz="1100"/>
            </a:p>
          </xdr:txBody>
        </xdr:sp>
      </mc:Choice>
      <mc:Fallback xmlns="">
        <xdr:sp macro="" textlink="">
          <xdr:nvSpPr>
            <xdr:cNvPr id="6" name="Textfeld 5"/>
            <xdr:cNvSpPr txBox="1"/>
          </xdr:nvSpPr>
          <xdr:spPr>
            <a:xfrm>
              <a:off x="1725613" y="15981362"/>
              <a:ext cx="1179512" cy="420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mn-lt"/>
                  <a:ea typeface="+mn-ea"/>
                  <a:cs typeface="+mn-cs"/>
                </a:rPr>
                <a:t>𝑞_𝑖=𝑥_𝑖/(∑1_(𝑖=1)^𝑛▒𝑥_𝑖 )</a:t>
              </a:r>
              <a:endParaRPr lang="de-AT" sz="1100"/>
            </a:p>
          </xdr:txBody>
        </xdr:sp>
      </mc:Fallback>
    </mc:AlternateContent>
    <xdr:clientData/>
  </xdr:oneCellAnchor>
  <xdr:oneCellAnchor>
    <xdr:from>
      <xdr:col>1</xdr:col>
      <xdr:colOff>11112</xdr:colOff>
      <xdr:row>52</xdr:row>
      <xdr:rowOff>447674</xdr:rowOff>
    </xdr:from>
    <xdr:ext cx="3965575" cy="413831"/>
    <mc:AlternateContent xmlns:mc="http://schemas.openxmlformats.org/markup-compatibility/2006" xmlns:a14="http://schemas.microsoft.com/office/drawing/2010/main">
      <mc:Choice Requires="a14">
        <xdr:sp macro="" textlink="">
          <xdr:nvSpPr>
            <xdr:cNvPr id="7" name="Textfeld 6"/>
            <xdr:cNvSpPr txBox="1"/>
          </xdr:nvSpPr>
          <xdr:spPr>
            <a:xfrm>
              <a:off x="1725612" y="16409987"/>
              <a:ext cx="3965575" cy="4138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DE" sz="1100" b="0" i="1">
                            <a:solidFill>
                              <a:schemeClr val="tx1"/>
                            </a:solidFill>
                            <a:effectLst/>
                            <a:latin typeface="Cambria Math"/>
                            <a:ea typeface="+mn-ea"/>
                            <a:cs typeface="+mn-cs"/>
                          </a:rPr>
                          <m:t>3</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DE" sz="1100" b="0" i="1">
                                <a:solidFill>
                                  <a:schemeClr val="tx1"/>
                                </a:solidFill>
                                <a:effectLst/>
                                <a:latin typeface="Cambria Math"/>
                                <a:ea typeface="+mn-ea"/>
                                <a:cs typeface="+mn-cs"/>
                              </a:rPr>
                              <m:t>3</m:t>
                            </m:r>
                          </m:sub>
                        </m:sSub>
                      </m:num>
                      <m:den>
                        <m:r>
                          <a:rPr lang="de-DE" sz="1100" b="0" i="1">
                            <a:solidFill>
                              <a:schemeClr val="tx1"/>
                            </a:solidFill>
                            <a:effectLst/>
                            <a:latin typeface="Cambria Math"/>
                            <a:ea typeface="+mn-ea"/>
                            <a:cs typeface="+mn-cs"/>
                          </a:rPr>
                          <m:t>1.222.698</m:t>
                        </m:r>
                      </m:den>
                    </m:f>
                    <m:r>
                      <a:rPr lang="de-DE" sz="1100" b="0" i="1">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1</m:t>
                        </m:r>
                        <m:r>
                          <a:rPr lang="de-DE" sz="1100" b="0" i="1">
                            <a:solidFill>
                              <a:schemeClr val="tx1"/>
                            </a:solidFill>
                            <a:effectLst/>
                            <a:latin typeface="Cambria Math"/>
                            <a:ea typeface="+mn-ea"/>
                            <a:cs typeface="+mn-cs"/>
                          </a:rPr>
                          <m:t>9.</m:t>
                        </m:r>
                        <m:r>
                          <a:rPr lang="de-AT" sz="1100" i="1">
                            <a:solidFill>
                              <a:schemeClr val="tx1"/>
                            </a:solidFill>
                            <a:effectLst/>
                            <a:latin typeface="Cambria Math"/>
                            <a:ea typeface="+mn-ea"/>
                            <a:cs typeface="+mn-cs"/>
                          </a:rPr>
                          <m:t>59</m:t>
                        </m:r>
                        <m:r>
                          <a:rPr lang="de-DE" sz="1100" b="0" i="1">
                            <a:solidFill>
                              <a:schemeClr val="tx1"/>
                            </a:solidFill>
                            <a:effectLst/>
                            <a:latin typeface="Cambria Math"/>
                            <a:ea typeface="+mn-ea"/>
                            <a:cs typeface="+mn-cs"/>
                          </a:rPr>
                          <m:t>5</m:t>
                        </m:r>
                      </m:num>
                      <m:den>
                        <m:r>
                          <a:rPr lang="de-DE" sz="1100" b="0" i="1">
                            <a:solidFill>
                              <a:schemeClr val="tx1"/>
                            </a:solidFill>
                            <a:effectLst/>
                            <a:latin typeface="Cambria Math"/>
                            <a:ea typeface="+mn-ea"/>
                            <a:cs typeface="+mn-cs"/>
                          </a:rPr>
                          <m:t>1.222.698</m:t>
                        </m:r>
                      </m:den>
                    </m:f>
                    <m:r>
                      <a:rPr lang="de-DE" sz="1100" b="0" i="1">
                        <a:solidFill>
                          <a:schemeClr val="tx1"/>
                        </a:solidFill>
                        <a:effectLst/>
                        <a:latin typeface="Cambria Math"/>
                        <a:ea typeface="+mn-ea"/>
                        <a:cs typeface="+mn-cs"/>
                      </a:rPr>
                      <m:t>=0,02</m:t>
                    </m:r>
                  </m:oMath>
                </m:oMathPara>
              </a14:m>
              <a:endParaRPr lang="de-AT" sz="1100">
                <a:latin typeface="+mj-lt"/>
              </a:endParaRPr>
            </a:p>
          </xdr:txBody>
        </xdr:sp>
      </mc:Choice>
      <mc:Fallback xmlns="">
        <xdr:sp macro="" textlink="">
          <xdr:nvSpPr>
            <xdr:cNvPr id="7" name="Textfeld 6"/>
            <xdr:cNvSpPr txBox="1"/>
          </xdr:nvSpPr>
          <xdr:spPr>
            <a:xfrm>
              <a:off x="1725612" y="16409987"/>
              <a:ext cx="3965575" cy="4138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Cambria Math"/>
                  <a:ea typeface="+mn-ea"/>
                  <a:cs typeface="+mn-cs"/>
                </a:rPr>
                <a:t>𝑞_</a:t>
              </a:r>
              <a:r>
                <a:rPr lang="de-DE" sz="1100" b="0" i="0">
                  <a:solidFill>
                    <a:schemeClr val="tx1"/>
                  </a:solidFill>
                  <a:effectLst/>
                  <a:latin typeface="Cambria Math"/>
                  <a:ea typeface="+mn-ea"/>
                  <a:cs typeface="+mn-cs"/>
                </a:rPr>
                <a:t>3</a:t>
              </a:r>
              <a:r>
                <a:rPr lang="de-AT" sz="1100" i="0">
                  <a:solidFill>
                    <a:schemeClr val="tx1"/>
                  </a:solidFill>
                  <a:effectLst/>
                  <a:latin typeface="Cambria Math"/>
                  <a:ea typeface="+mn-ea"/>
                  <a:cs typeface="+mn-cs"/>
                </a:rPr>
                <a:t>=𝑥_</a:t>
              </a:r>
              <a:r>
                <a:rPr lang="de-DE" sz="1100" b="0" i="0">
                  <a:solidFill>
                    <a:schemeClr val="tx1"/>
                  </a:solidFill>
                  <a:effectLst/>
                  <a:latin typeface="Cambria Math"/>
                  <a:ea typeface="+mn-ea"/>
                  <a:cs typeface="+mn-cs"/>
                </a:rPr>
                <a:t>3</a:t>
              </a:r>
              <a:r>
                <a:rPr lang="de-AT" sz="1100" b="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1.222.698=</a:t>
              </a:r>
              <a:r>
                <a:rPr lang="de-AT" sz="1100" i="0">
                  <a:solidFill>
                    <a:schemeClr val="tx1"/>
                  </a:solidFill>
                  <a:effectLst/>
                  <a:latin typeface="Cambria Math"/>
                  <a:ea typeface="+mn-ea"/>
                  <a:cs typeface="+mn-cs"/>
                </a:rPr>
                <a:t>1</a:t>
              </a:r>
              <a:r>
                <a:rPr lang="de-DE" sz="1100" b="0" i="0">
                  <a:solidFill>
                    <a:schemeClr val="tx1"/>
                  </a:solidFill>
                  <a:effectLst/>
                  <a:latin typeface="Cambria Math"/>
                  <a:ea typeface="+mn-ea"/>
                  <a:cs typeface="+mn-cs"/>
                </a:rPr>
                <a:t>9.</a:t>
              </a:r>
              <a:r>
                <a:rPr lang="de-AT" sz="1100" i="0">
                  <a:solidFill>
                    <a:schemeClr val="tx1"/>
                  </a:solidFill>
                  <a:effectLst/>
                  <a:latin typeface="Cambria Math"/>
                  <a:ea typeface="+mn-ea"/>
                  <a:cs typeface="+mn-cs"/>
                </a:rPr>
                <a:t>59</a:t>
              </a:r>
              <a:r>
                <a:rPr lang="de-DE" sz="1100" b="0" i="0">
                  <a:solidFill>
                    <a:schemeClr val="tx1"/>
                  </a:solidFill>
                  <a:effectLst/>
                  <a:latin typeface="Cambria Math"/>
                  <a:ea typeface="+mn-ea"/>
                  <a:cs typeface="+mn-cs"/>
                </a:rPr>
                <a:t>5</a:t>
              </a:r>
              <a:r>
                <a:rPr lang="de-AT" sz="1100" b="0" i="0">
                  <a:solidFill>
                    <a:schemeClr val="tx1"/>
                  </a:solidFill>
                  <a:effectLst/>
                  <a:latin typeface="Cambria Math"/>
                  <a:ea typeface="+mn-ea"/>
                  <a:cs typeface="+mn-cs"/>
                </a:rPr>
                <a:t>/</a:t>
              </a:r>
              <a:r>
                <a:rPr lang="de-DE" sz="1100" b="0" i="0">
                  <a:solidFill>
                    <a:schemeClr val="tx1"/>
                  </a:solidFill>
                  <a:effectLst/>
                  <a:latin typeface="+mn-lt"/>
                  <a:ea typeface="+mn-ea"/>
                  <a:cs typeface="+mn-cs"/>
                </a:rPr>
                <a:t>1.222.698</a:t>
              </a:r>
              <a:r>
                <a:rPr lang="de-DE" sz="1100" b="0" i="0">
                  <a:solidFill>
                    <a:schemeClr val="tx1"/>
                  </a:solidFill>
                  <a:effectLst/>
                  <a:latin typeface="Cambria Math"/>
                  <a:ea typeface="+mn-ea"/>
                  <a:cs typeface="+mn-cs"/>
                </a:rPr>
                <a:t>=0,02</a:t>
              </a:r>
              <a:endParaRPr lang="de-AT" sz="1100">
                <a:latin typeface="+mj-lt"/>
              </a:endParaRPr>
            </a:p>
          </xdr:txBody>
        </xdr:sp>
      </mc:Fallback>
    </mc:AlternateContent>
    <xdr:clientData/>
  </xdr:oneCellAnchor>
  <xdr:oneCellAnchor>
    <xdr:from>
      <xdr:col>1</xdr:col>
      <xdr:colOff>3174</xdr:colOff>
      <xdr:row>54</xdr:row>
      <xdr:rowOff>3174</xdr:rowOff>
    </xdr:from>
    <xdr:ext cx="5148263" cy="1200008"/>
    <mc:AlternateContent xmlns:mc="http://schemas.openxmlformats.org/markup-compatibility/2006" xmlns:a14="http://schemas.microsoft.com/office/drawing/2010/main">
      <mc:Choice Requires="a14">
        <xdr:sp macro="" textlink="">
          <xdr:nvSpPr>
            <xdr:cNvPr id="8" name="Textfeld 7"/>
            <xdr:cNvSpPr txBox="1"/>
          </xdr:nvSpPr>
          <xdr:spPr>
            <a:xfrm>
              <a:off x="1717674" y="17164049"/>
              <a:ext cx="5148263" cy="12000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𝑣</m:t>
                        </m:r>
                      </m:e>
                      <m:sub>
                        <m:r>
                          <a:rPr lang="de-AT" sz="1100" i="1">
                            <a:solidFill>
                              <a:schemeClr val="tx1"/>
                            </a:solidFill>
                            <a:effectLst/>
                            <a:latin typeface="Cambria Math"/>
                            <a:ea typeface="+mn-ea"/>
                            <a:cs typeface="+mn-cs"/>
                          </a:rPr>
                          <m:t>𝑖</m:t>
                        </m:r>
                      </m:sub>
                    </m:sSub>
                    <m:r>
                      <a:rPr lang="de-AT" sz="1100">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AT" sz="1100" i="1">
                            <a:solidFill>
                              <a:schemeClr val="tx1"/>
                            </a:solidFill>
                            <a:effectLst/>
                            <a:latin typeface="Cambria Math"/>
                            <a:ea typeface="+mn-ea"/>
                            <a:cs typeface="+mn-cs"/>
                          </a:rPr>
                          <m:t>𝑛</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e>
                    </m:nary>
                  </m:oMath>
                </m:oMathPara>
              </a14:m>
              <a:endParaRPr lang="de-DE" sz="1100">
                <a:solidFill>
                  <a:schemeClr val="tx1"/>
                </a:solidFill>
                <a:effectLst/>
                <a:ea typeface="+mn-ea"/>
                <a:cs typeface="+mn-cs"/>
              </a:endParaRPr>
            </a:p>
            <a:p>
              <a:endParaRPr lang="de-DE" sz="1100">
                <a:solidFill>
                  <a:schemeClr val="tx1"/>
                </a:solidFill>
                <a:effectLst/>
                <a:ea typeface="+mn-ea"/>
                <a:cs typeface="+mn-cs"/>
              </a:endParaRPr>
            </a:p>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𝑣</m:t>
                        </m:r>
                      </m:e>
                      <m:sub>
                        <m:r>
                          <a:rPr lang="de-DE" sz="1100" b="0" i="1">
                            <a:solidFill>
                              <a:schemeClr val="tx1"/>
                            </a:solidFill>
                            <a:effectLst/>
                            <a:latin typeface="Cambria Math"/>
                            <a:ea typeface="+mn-ea"/>
                            <a:cs typeface="+mn-cs"/>
                          </a:rPr>
                          <m:t>2</m:t>
                        </m:r>
                      </m:sub>
                    </m:sSub>
                    <m:r>
                      <a:rPr lang="de-AT" sz="1100">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2</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r>
                          <a:rPr lang="de-DE" sz="1100" b="0" i="1">
                            <a:solidFill>
                              <a:schemeClr val="tx1"/>
                            </a:solidFill>
                            <a:effectLst/>
                            <a:latin typeface="Cambria Math"/>
                            <a:ea typeface="+mn-ea"/>
                            <a:cs typeface="+mn-cs"/>
                          </a:rPr>
                          <m:t>=</m:t>
                        </m:r>
                      </m:e>
                    </m:nary>
                    <m:r>
                      <a:rPr lang="de-DE" sz="1100" b="0" i="1">
                        <a:solidFill>
                          <a:schemeClr val="tx1"/>
                        </a:solidFill>
                        <a:effectLst/>
                        <a:latin typeface="Cambria Math"/>
                        <a:ea typeface="+mn-ea"/>
                        <a:cs typeface="+mn-cs"/>
                      </a:rPr>
                      <m:t>0,01+0,02=0,03</m:t>
                    </m:r>
                  </m:oMath>
                </m:oMathPara>
              </a14:m>
              <a:endParaRPr lang="de-AT" sz="1100"/>
            </a:p>
          </xdr:txBody>
        </xdr:sp>
      </mc:Choice>
      <mc:Fallback xmlns="">
        <xdr:sp macro="" textlink="">
          <xdr:nvSpPr>
            <xdr:cNvPr id="8" name="Textfeld 7"/>
            <xdr:cNvSpPr txBox="1"/>
          </xdr:nvSpPr>
          <xdr:spPr>
            <a:xfrm>
              <a:off x="1717674" y="17164049"/>
              <a:ext cx="5148263" cy="12000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mn-lt"/>
                  <a:ea typeface="+mn-ea"/>
                  <a:cs typeface="+mn-cs"/>
                </a:rPr>
                <a:t>𝑣_𝑖=∑1_(𝑖=1)^𝑛▒𝑞_𝑖 </a:t>
              </a:r>
              <a:endParaRPr lang="de-DE" sz="1100">
                <a:solidFill>
                  <a:schemeClr val="tx1"/>
                </a:solidFill>
                <a:effectLst/>
                <a:ea typeface="+mn-ea"/>
                <a:cs typeface="+mn-cs"/>
              </a:endParaRPr>
            </a:p>
            <a:p>
              <a:pPr/>
              <a:endParaRPr lang="de-DE" sz="1100">
                <a:solidFill>
                  <a:schemeClr val="tx1"/>
                </a:solidFill>
                <a:effectLst/>
                <a:ea typeface="+mn-ea"/>
                <a:cs typeface="+mn-cs"/>
              </a:endParaRPr>
            </a:p>
            <a:p>
              <a:pPr/>
              <a:r>
                <a:rPr lang="de-AT" sz="1100" i="0">
                  <a:solidFill>
                    <a:schemeClr val="tx1"/>
                  </a:solidFill>
                  <a:effectLst/>
                  <a:latin typeface="+mn-lt"/>
                  <a:ea typeface="+mn-ea"/>
                  <a:cs typeface="+mn-cs"/>
                </a:rPr>
                <a:t>𝑣_</a:t>
              </a:r>
              <a:r>
                <a:rPr lang="de-DE" sz="1100" b="0" i="0">
                  <a:solidFill>
                    <a:schemeClr val="tx1"/>
                  </a:solidFill>
                  <a:effectLst/>
                  <a:latin typeface="Cambria Math"/>
                  <a:ea typeface="+mn-ea"/>
                  <a:cs typeface="+mn-cs"/>
                </a:rPr>
                <a:t>2</a:t>
              </a:r>
              <a:r>
                <a:rPr lang="de-AT" sz="1100" i="0">
                  <a:solidFill>
                    <a:schemeClr val="tx1"/>
                  </a:solidFill>
                  <a:effectLst/>
                  <a:latin typeface="+mn-lt"/>
                  <a:ea typeface="+mn-ea"/>
                  <a:cs typeface="+mn-cs"/>
                </a:rPr>
                <a:t>=∑1_(𝑖=1)^</a:t>
              </a:r>
              <a:r>
                <a:rPr lang="de-DE" sz="1100" b="0" i="0">
                  <a:solidFill>
                    <a:schemeClr val="tx1"/>
                  </a:solidFill>
                  <a:effectLst/>
                  <a:latin typeface="Cambria Math"/>
                  <a:ea typeface="+mn-ea"/>
                  <a:cs typeface="+mn-cs"/>
                </a:rPr>
                <a:t>2</a:t>
              </a:r>
              <a:r>
                <a:rPr lang="de-AT" sz="1100" b="0" i="0">
                  <a:solidFill>
                    <a:schemeClr val="tx1"/>
                  </a:solidFill>
                  <a:effectLst/>
                  <a:latin typeface="+mn-lt"/>
                  <a:ea typeface="+mn-ea"/>
                  <a:cs typeface="+mn-cs"/>
                </a:rPr>
                <a:t>▒〖</a:t>
              </a:r>
              <a:r>
                <a:rPr lang="de-AT" sz="1100" i="0">
                  <a:solidFill>
                    <a:schemeClr val="tx1"/>
                  </a:solidFill>
                  <a:effectLst/>
                  <a:latin typeface="+mn-lt"/>
                  <a:ea typeface="+mn-ea"/>
                  <a:cs typeface="+mn-cs"/>
                </a:rPr>
                <a:t>𝑞_𝑖</a:t>
              </a:r>
              <a:r>
                <a:rPr lang="de-DE" sz="1100" b="0" i="0">
                  <a:solidFill>
                    <a:schemeClr val="tx1"/>
                  </a:solidFill>
                  <a:effectLst/>
                  <a:latin typeface="Cambria Math"/>
                  <a:ea typeface="+mn-ea"/>
                  <a:cs typeface="+mn-cs"/>
                </a:rPr>
                <a:t>=</a:t>
              </a:r>
              <a:r>
                <a:rPr lang="de-AT" sz="1100" b="0" i="0">
                  <a:solidFill>
                    <a:schemeClr val="tx1"/>
                  </a:solidFill>
                  <a:effectLst/>
                  <a:latin typeface="+mn-lt"/>
                  <a:ea typeface="+mn-ea"/>
                  <a:cs typeface="+mn-cs"/>
                </a:rPr>
                <a:t>〗</a:t>
              </a:r>
              <a:r>
                <a:rPr lang="de-DE" sz="1100" b="0" i="0">
                  <a:solidFill>
                    <a:schemeClr val="tx1"/>
                  </a:solidFill>
                  <a:effectLst/>
                  <a:latin typeface="Cambria Math"/>
                  <a:ea typeface="+mn-ea"/>
                  <a:cs typeface="+mn-cs"/>
                </a:rPr>
                <a:t> 0,01+0,02=0,03</a:t>
              </a:r>
              <a:endParaRPr lang="de-AT"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0</xdr:col>
      <xdr:colOff>214312</xdr:colOff>
      <xdr:row>7</xdr:row>
      <xdr:rowOff>190500</xdr:rowOff>
    </xdr:from>
    <xdr:to>
      <xdr:col>9</xdr:col>
      <xdr:colOff>484188</xdr:colOff>
      <xdr:row>43</xdr:row>
      <xdr:rowOff>68263</xdr:rowOff>
    </xdr:to>
    <xdr:grpSp>
      <xdr:nvGrpSpPr>
        <xdr:cNvPr id="6" name="Gruppieren 5"/>
        <xdr:cNvGrpSpPr/>
      </xdr:nvGrpSpPr>
      <xdr:grpSpPr>
        <a:xfrm>
          <a:off x="214312" y="3198813"/>
          <a:ext cx="7127876" cy="6791325"/>
          <a:chOff x="28575" y="-757538"/>
          <a:chExt cx="9705974" cy="6686550"/>
        </a:xfrm>
      </xdr:grpSpPr>
      <xdr:graphicFrame macro="">
        <xdr:nvGraphicFramePr>
          <xdr:cNvPr id="2" name="Diagramm 1"/>
          <xdr:cNvGraphicFramePr>
            <a:graphicFrameLocks/>
          </xdr:cNvGraphicFramePr>
        </xdr:nvGraphicFramePr>
        <xdr:xfrm>
          <a:off x="28575" y="-757538"/>
          <a:ext cx="9705974" cy="6686550"/>
        </xdr:xfrm>
        <a:graphic>
          <a:graphicData uri="http://schemas.openxmlformats.org/drawingml/2006/chart">
            <c:chart xmlns:c="http://schemas.openxmlformats.org/drawingml/2006/chart" xmlns:r="http://schemas.openxmlformats.org/officeDocument/2006/relationships" r:id="rId1"/>
          </a:graphicData>
        </a:graphic>
      </xdr:graphicFrame>
      <xdr:cxnSp macro="">
        <xdr:nvCxnSpPr>
          <xdr:cNvPr id="4" name="Gerade Verbindung 3"/>
          <xdr:cNvCxnSpPr/>
        </xdr:nvCxnSpPr>
        <xdr:spPr>
          <a:xfrm flipV="1">
            <a:off x="941279" y="31781"/>
            <a:ext cx="8447400" cy="5318894"/>
          </a:xfrm>
          <a:prstGeom prst="line">
            <a:avLst/>
          </a:prstGeom>
          <a:ln w="38100">
            <a:solidFill>
              <a:schemeClr val="tx2"/>
            </a:solidFill>
          </a:ln>
        </xdr:spPr>
        <xdr:style>
          <a:lnRef idx="1">
            <a:schemeClr val="accent3"/>
          </a:lnRef>
          <a:fillRef idx="0">
            <a:schemeClr val="accent3"/>
          </a:fillRef>
          <a:effectRef idx="0">
            <a:schemeClr val="accent3"/>
          </a:effectRef>
          <a:fontRef idx="minor">
            <a:schemeClr val="tx1"/>
          </a:fontRef>
        </xdr:style>
      </xdr:cxnSp>
      <xdr:sp macro="" textlink="">
        <xdr:nvSpPr>
          <xdr:cNvPr id="5" name="Textfeld 4"/>
          <xdr:cNvSpPr txBox="1"/>
        </xdr:nvSpPr>
        <xdr:spPr>
          <a:xfrm rot="19122716">
            <a:off x="3989421" y="2334309"/>
            <a:ext cx="240340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AT" sz="1100" b="1">
                <a:solidFill>
                  <a:schemeClr val="tx2"/>
                </a:solidFill>
              </a:rPr>
              <a:t>Gleichverteilungsgerade</a:t>
            </a: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8</xdr:col>
      <xdr:colOff>247650</xdr:colOff>
      <xdr:row>8</xdr:row>
      <xdr:rowOff>209550</xdr:rowOff>
    </xdr:from>
    <xdr:ext cx="914400" cy="423834"/>
    <mc:AlternateContent xmlns:mc="http://schemas.openxmlformats.org/markup-compatibility/2006" xmlns:a14="http://schemas.microsoft.com/office/drawing/2010/main">
      <mc:Choice Requires="a14">
        <xdr:sp macro="" textlink="">
          <xdr:nvSpPr>
            <xdr:cNvPr id="2" name="Textfeld 1"/>
            <xdr:cNvSpPr txBox="1"/>
          </xdr:nvSpPr>
          <xdr:spPr>
            <a:xfrm>
              <a:off x="9915525" y="4514850"/>
              <a:ext cx="914400" cy="4238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f>
                      <m:fPr>
                        <m:ctrlPr>
                          <a:rPr lang="de-DE" sz="1100" b="1" i="1">
                            <a:solidFill>
                              <a:schemeClr val="bg1"/>
                            </a:solidFill>
                            <a:latin typeface="Cambria Math"/>
                          </a:rPr>
                        </m:ctrlPr>
                      </m:fPr>
                      <m:num>
                        <m:r>
                          <a:rPr lang="de-DE" sz="1100" b="1" i="1">
                            <a:solidFill>
                              <a:schemeClr val="bg1"/>
                            </a:solidFill>
                            <a:effectLst/>
                            <a:latin typeface="Cambria Math"/>
                            <a:ea typeface="+mn-ea"/>
                            <a:cs typeface="+mn-cs"/>
                          </a:rPr>
                          <m:t>𝟐</m:t>
                        </m:r>
                        <m:r>
                          <a:rPr lang="de-DE" sz="1100" b="1" i="1">
                            <a:solidFill>
                              <a:schemeClr val="bg1"/>
                            </a:solidFill>
                            <a:effectLst/>
                            <a:latin typeface="Cambria Math"/>
                            <a:ea typeface="+mn-ea"/>
                            <a:cs typeface="+mn-cs"/>
                          </a:rPr>
                          <m:t>𝒊</m:t>
                        </m:r>
                        <m:r>
                          <a:rPr lang="de-DE" sz="1100" b="1" i="1">
                            <a:solidFill>
                              <a:schemeClr val="bg1"/>
                            </a:solidFill>
                            <a:effectLst/>
                            <a:latin typeface="Cambria Math"/>
                            <a:ea typeface="+mn-ea"/>
                            <a:cs typeface="+mn-cs"/>
                          </a:rPr>
                          <m:t>−</m:t>
                        </m:r>
                        <m:r>
                          <a:rPr lang="de-DE" sz="1100" b="1" i="1">
                            <a:solidFill>
                              <a:schemeClr val="bg1"/>
                            </a:solidFill>
                            <a:effectLst/>
                            <a:latin typeface="Cambria Math"/>
                            <a:ea typeface="+mn-ea"/>
                            <a:cs typeface="+mn-cs"/>
                          </a:rPr>
                          <m:t>𝟏</m:t>
                        </m:r>
                        <m:r>
                          <m:rPr>
                            <m:nor/>
                          </m:rPr>
                          <a:rPr lang="de-AT" b="1">
                            <a:solidFill>
                              <a:schemeClr val="bg1"/>
                            </a:solidFill>
                            <a:effectLst/>
                          </a:rPr>
                          <m:t> </m:t>
                        </m:r>
                      </m:num>
                      <m:den>
                        <m:r>
                          <a:rPr lang="de-DE" sz="1100" b="1" i="1">
                            <a:solidFill>
                              <a:schemeClr val="bg1"/>
                            </a:solidFill>
                            <a:latin typeface="Cambria Math"/>
                          </a:rPr>
                          <m:t>𝒏</m:t>
                        </m:r>
                      </m:den>
                    </m:f>
                  </m:oMath>
                </m:oMathPara>
              </a14:m>
              <a:endParaRPr lang="de-AT" sz="1100" b="1"/>
            </a:p>
          </xdr:txBody>
        </xdr:sp>
      </mc:Choice>
      <mc:Fallback xmlns="">
        <xdr:sp macro="" textlink="">
          <xdr:nvSpPr>
            <xdr:cNvPr id="2" name="Textfeld 1"/>
            <xdr:cNvSpPr txBox="1"/>
          </xdr:nvSpPr>
          <xdr:spPr>
            <a:xfrm>
              <a:off x="9915525" y="4514850"/>
              <a:ext cx="914400" cy="4238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de-DE" sz="1100" b="1" i="0">
                  <a:solidFill>
                    <a:schemeClr val="bg1"/>
                  </a:solidFill>
                  <a:latin typeface="Cambria Math"/>
                </a:rPr>
                <a:t>(</a:t>
              </a:r>
              <a:r>
                <a:rPr lang="de-DE" sz="1100" b="1" i="0">
                  <a:solidFill>
                    <a:schemeClr val="bg1"/>
                  </a:solidFill>
                  <a:effectLst/>
                  <a:latin typeface="+mn-lt"/>
                  <a:ea typeface="+mn-ea"/>
                  <a:cs typeface="+mn-cs"/>
                </a:rPr>
                <a:t>𝟐𝒊−𝟏</a:t>
              </a:r>
              <a:r>
                <a:rPr lang="de-AT" sz="1100" b="1" i="0">
                  <a:solidFill>
                    <a:schemeClr val="bg1"/>
                  </a:solidFill>
                  <a:effectLst/>
                  <a:latin typeface="+mn-lt"/>
                  <a:ea typeface="+mn-ea"/>
                  <a:cs typeface="+mn-cs"/>
                </a:rPr>
                <a:t>"</a:t>
              </a:r>
              <a:r>
                <a:rPr lang="de-AT" b="1" i="0">
                  <a:solidFill>
                    <a:schemeClr val="bg1"/>
                  </a:solidFill>
                  <a:effectLst/>
                </a:rPr>
                <a:t> </a:t>
              </a:r>
              <a:r>
                <a:rPr lang="de-DE" sz="1100" b="1" i="0">
                  <a:solidFill>
                    <a:schemeClr val="bg1"/>
                  </a:solidFill>
                  <a:effectLst/>
                  <a:latin typeface="Cambria Math"/>
                </a:rPr>
                <a:t>" )/</a:t>
              </a:r>
              <a:r>
                <a:rPr lang="de-DE" sz="1100" b="1" i="0">
                  <a:solidFill>
                    <a:schemeClr val="bg1"/>
                  </a:solidFill>
                  <a:latin typeface="Cambria Math"/>
                </a:rPr>
                <a:t>𝒏</a:t>
              </a:r>
              <a:endParaRPr lang="de-AT" sz="1100" b="1"/>
            </a:p>
          </xdr:txBody>
        </xdr:sp>
      </mc:Fallback>
    </mc:AlternateContent>
    <xdr:clientData/>
  </xdr:oneCellAnchor>
  <xdr:oneCellAnchor>
    <xdr:from>
      <xdr:col>9</xdr:col>
      <xdr:colOff>95250</xdr:colOff>
      <xdr:row>8</xdr:row>
      <xdr:rowOff>180975</xdr:rowOff>
    </xdr:from>
    <xdr:ext cx="1247776" cy="472694"/>
    <mc:AlternateContent xmlns:mc="http://schemas.openxmlformats.org/markup-compatibility/2006" xmlns:a14="http://schemas.microsoft.com/office/drawing/2010/main">
      <mc:Choice Requires="a14">
        <xdr:sp macro="" textlink="">
          <xdr:nvSpPr>
            <xdr:cNvPr id="3" name="Textfeld 2"/>
            <xdr:cNvSpPr txBox="1"/>
          </xdr:nvSpPr>
          <xdr:spPr>
            <a:xfrm>
              <a:off x="12525375" y="4486275"/>
              <a:ext cx="1247776"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d>
                      <m:dPr>
                        <m:ctrlPr>
                          <a:rPr lang="de-DE" sz="1100" b="1" i="1">
                            <a:solidFill>
                              <a:schemeClr val="bg1"/>
                            </a:solidFill>
                            <a:effectLst/>
                            <a:latin typeface="Cambria Math"/>
                            <a:ea typeface="+mn-ea"/>
                            <a:cs typeface="+mn-cs"/>
                          </a:rPr>
                        </m:ctrlPr>
                      </m:dPr>
                      <m:e>
                        <m:f>
                          <m:fPr>
                            <m:ctrlPr>
                              <a:rPr lang="de-DE" sz="1100" b="1" i="1">
                                <a:solidFill>
                                  <a:schemeClr val="bg1"/>
                                </a:solidFill>
                                <a:effectLst/>
                                <a:latin typeface="Cambria Math"/>
                                <a:ea typeface="+mn-ea"/>
                                <a:cs typeface="+mn-cs"/>
                              </a:rPr>
                            </m:ctrlPr>
                          </m:fPr>
                          <m:num>
                            <m:r>
                              <a:rPr lang="de-DE" sz="1100" b="1" i="1">
                                <a:solidFill>
                                  <a:schemeClr val="bg1"/>
                                </a:solidFill>
                                <a:effectLst/>
                                <a:latin typeface="Cambria Math"/>
                                <a:ea typeface="+mn-ea"/>
                                <a:cs typeface="+mn-cs"/>
                              </a:rPr>
                              <m:t>𝟐</m:t>
                            </m:r>
                            <m:r>
                              <a:rPr lang="de-DE" sz="1100" b="1" i="1">
                                <a:solidFill>
                                  <a:schemeClr val="bg1"/>
                                </a:solidFill>
                                <a:effectLst/>
                                <a:latin typeface="Cambria Math"/>
                                <a:ea typeface="+mn-ea"/>
                                <a:cs typeface="+mn-cs"/>
                              </a:rPr>
                              <m:t>𝒊</m:t>
                            </m:r>
                            <m:r>
                              <a:rPr lang="de-DE" sz="1100" b="1" i="1">
                                <a:solidFill>
                                  <a:schemeClr val="bg1"/>
                                </a:solidFill>
                                <a:effectLst/>
                                <a:latin typeface="Cambria Math"/>
                                <a:ea typeface="+mn-ea"/>
                                <a:cs typeface="+mn-cs"/>
                              </a:rPr>
                              <m:t>−</m:t>
                            </m:r>
                            <m:r>
                              <a:rPr lang="de-DE" sz="1100" b="1" i="1">
                                <a:solidFill>
                                  <a:schemeClr val="bg1"/>
                                </a:solidFill>
                                <a:effectLst/>
                                <a:latin typeface="Cambria Math"/>
                                <a:ea typeface="+mn-ea"/>
                                <a:cs typeface="+mn-cs"/>
                              </a:rPr>
                              <m:t>𝟏</m:t>
                            </m:r>
                            <m:r>
                              <m:rPr>
                                <m:nor/>
                              </m:rPr>
                              <a:rPr lang="de-AT" sz="1100" b="1" i="1">
                                <a:solidFill>
                                  <a:schemeClr val="bg1"/>
                                </a:solidFill>
                                <a:effectLst/>
                                <a:latin typeface="+mn-lt"/>
                                <a:ea typeface="+mn-ea"/>
                                <a:cs typeface="+mn-cs"/>
                              </a:rPr>
                              <m:t> </m:t>
                            </m:r>
                          </m:num>
                          <m:den>
                            <m:r>
                              <a:rPr lang="de-DE" sz="1100" b="1" i="1">
                                <a:solidFill>
                                  <a:schemeClr val="bg1"/>
                                </a:solidFill>
                                <a:effectLst/>
                                <a:latin typeface="Cambria Math"/>
                                <a:ea typeface="+mn-ea"/>
                                <a:cs typeface="+mn-cs"/>
                              </a:rPr>
                              <m:t>𝒏</m:t>
                            </m:r>
                          </m:den>
                        </m:f>
                      </m:e>
                    </m:d>
                    <m:sSub>
                      <m:sSubPr>
                        <m:ctrlPr>
                          <a:rPr lang="de-DE" sz="1100" b="1" i="1">
                            <a:solidFill>
                              <a:schemeClr val="bg1"/>
                            </a:solidFill>
                            <a:effectLst/>
                            <a:latin typeface="Cambria Math"/>
                            <a:ea typeface="+mn-ea"/>
                            <a:cs typeface="+mn-cs"/>
                          </a:rPr>
                        </m:ctrlPr>
                      </m:sSubPr>
                      <m:e>
                        <m:r>
                          <a:rPr lang="de-DE" sz="1100" b="1" i="1">
                            <a:solidFill>
                              <a:schemeClr val="bg1"/>
                            </a:solidFill>
                            <a:effectLst/>
                            <a:latin typeface="Cambria Math"/>
                            <a:ea typeface="+mn-ea"/>
                            <a:cs typeface="+mn-cs"/>
                          </a:rPr>
                          <m:t>𝒒</m:t>
                        </m:r>
                      </m:e>
                      <m:sub>
                        <m:r>
                          <a:rPr lang="de-DE" sz="1100" b="1" i="1">
                            <a:solidFill>
                              <a:schemeClr val="bg1"/>
                            </a:solidFill>
                            <a:effectLst/>
                            <a:latin typeface="Cambria Math"/>
                            <a:ea typeface="+mn-ea"/>
                            <a:cs typeface="+mn-cs"/>
                          </a:rPr>
                          <m:t>𝒊</m:t>
                        </m:r>
                      </m:sub>
                    </m:sSub>
                  </m:oMath>
                </m:oMathPara>
              </a14:m>
              <a:endParaRPr lang="de-AT" sz="1100" b="1"/>
            </a:p>
          </xdr:txBody>
        </xdr:sp>
      </mc:Choice>
      <mc:Fallback xmlns="">
        <xdr:sp macro="" textlink="">
          <xdr:nvSpPr>
            <xdr:cNvPr id="3" name="Textfeld 2"/>
            <xdr:cNvSpPr txBox="1"/>
          </xdr:nvSpPr>
          <xdr:spPr>
            <a:xfrm>
              <a:off x="12525375" y="4486275"/>
              <a:ext cx="1247776"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100" b="1" i="0">
                  <a:solidFill>
                    <a:schemeClr val="bg1"/>
                  </a:solidFill>
                  <a:effectLst/>
                  <a:latin typeface="+mn-lt"/>
                  <a:ea typeface="+mn-ea"/>
                  <a:cs typeface="+mn-cs"/>
                </a:rPr>
                <a:t>((𝟐𝒊−𝟏</a:t>
              </a:r>
              <a:r>
                <a:rPr lang="de-AT" sz="1100" b="1" i="0">
                  <a:solidFill>
                    <a:schemeClr val="bg1"/>
                  </a:solidFill>
                  <a:effectLst/>
                  <a:latin typeface="+mn-lt"/>
                  <a:ea typeface="+mn-ea"/>
                  <a:cs typeface="+mn-cs"/>
                </a:rPr>
                <a:t>" " </a:t>
              </a:r>
              <a:r>
                <a:rPr lang="de-DE" sz="1100" b="1" i="0">
                  <a:solidFill>
                    <a:schemeClr val="bg1"/>
                  </a:solidFill>
                  <a:effectLst/>
                  <a:latin typeface="+mn-lt"/>
                  <a:ea typeface="+mn-ea"/>
                  <a:cs typeface="+mn-cs"/>
                </a:rPr>
                <a:t>)/𝒏) 𝒒_𝒊</a:t>
              </a:r>
              <a:endParaRPr lang="de-AT" sz="1100" b="1"/>
            </a:p>
          </xdr:txBody>
        </xdr:sp>
      </mc:Fallback>
    </mc:AlternateContent>
    <xdr:clientData/>
  </xdr:oneCellAnchor>
  <xdr:oneCellAnchor>
    <xdr:from>
      <xdr:col>1</xdr:col>
      <xdr:colOff>0</xdr:colOff>
      <xdr:row>43</xdr:row>
      <xdr:rowOff>0</xdr:rowOff>
    </xdr:from>
    <xdr:ext cx="2386012" cy="551946"/>
    <mc:AlternateContent xmlns:mc="http://schemas.openxmlformats.org/markup-compatibility/2006" xmlns:a14="http://schemas.microsoft.com/office/drawing/2010/main">
      <mc:Choice Requires="a14">
        <xdr:sp macro="" textlink="">
          <xdr:nvSpPr>
            <xdr:cNvPr id="4" name="Textfeld 3"/>
            <xdr:cNvSpPr txBox="1"/>
          </xdr:nvSpPr>
          <xdr:spPr>
            <a:xfrm>
              <a:off x="1381125" y="13363575"/>
              <a:ext cx="2386012" cy="5519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r>
                      <a:rPr lang="de-AT" sz="1100" i="1">
                        <a:solidFill>
                          <a:schemeClr val="tx1"/>
                        </a:solidFill>
                        <a:effectLst/>
                        <a:latin typeface="Cambria Math"/>
                        <a:ea typeface="+mn-ea"/>
                        <a:cs typeface="+mn-cs"/>
                      </a:rPr>
                      <m:t>𝐺𝐾</m:t>
                    </m:r>
                    <m:r>
                      <a:rPr lang="de-AT" sz="1100" i="1">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a:solidFill>
                              <a:schemeClr val="tx1"/>
                            </a:solidFill>
                            <a:effectLst/>
                            <a:latin typeface="Cambria Math"/>
                            <a:ea typeface="+mn-ea"/>
                            <a:cs typeface="+mn-cs"/>
                          </a:rPr>
                          <m:t>=1</m:t>
                        </m:r>
                      </m:sub>
                      <m:sup>
                        <m:r>
                          <a:rPr lang="de-AT" sz="1100" i="1">
                            <a:solidFill>
                              <a:schemeClr val="tx1"/>
                            </a:solidFill>
                            <a:effectLst/>
                            <a:latin typeface="Cambria Math"/>
                            <a:ea typeface="+mn-ea"/>
                            <a:cs typeface="+mn-cs"/>
                          </a:rPr>
                          <m:t>𝑛</m:t>
                        </m:r>
                      </m:sup>
                      <m:e>
                        <m:d>
                          <m:dPr>
                            <m:ctrlPr>
                              <a:rPr lang="de-AT" sz="1100" i="1">
                                <a:solidFill>
                                  <a:schemeClr val="tx1"/>
                                </a:solidFill>
                                <a:effectLst/>
                                <a:latin typeface="Cambria Math"/>
                                <a:ea typeface="+mn-ea"/>
                                <a:cs typeface="+mn-cs"/>
                              </a:rPr>
                            </m:ctrlPr>
                          </m:dPr>
                          <m:e>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2</m:t>
                                </m:r>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num>
                              <m:den>
                                <m:r>
                                  <a:rPr lang="de-AT" sz="1100" i="1">
                                    <a:solidFill>
                                      <a:schemeClr val="tx1"/>
                                    </a:solidFill>
                                    <a:effectLst/>
                                    <a:latin typeface="Cambria Math"/>
                                    <a:ea typeface="+mn-ea"/>
                                    <a:cs typeface="+mn-cs"/>
                                  </a:rPr>
                                  <m:t>𝑛</m:t>
                                </m:r>
                              </m:den>
                            </m:f>
                          </m:e>
                        </m:d>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e>
                    </m:nary>
                    <m:r>
                      <a:rPr lang="de-AT" sz="1100" i="1">
                        <a:solidFill>
                          <a:schemeClr val="tx1"/>
                        </a:solidFill>
                        <a:effectLst/>
                        <a:latin typeface="Cambria Math"/>
                        <a:ea typeface="+mn-ea"/>
                        <a:cs typeface="+mn-cs"/>
                      </a:rPr>
                      <m:t>−</m:t>
                    </m:r>
                    <m:r>
                      <a:rPr lang="de-AT" sz="1100">
                        <a:solidFill>
                          <a:schemeClr val="tx1"/>
                        </a:solidFill>
                        <a:effectLst/>
                        <a:latin typeface="Cambria Math"/>
                        <a:ea typeface="+mn-ea"/>
                        <a:cs typeface="+mn-cs"/>
                      </a:rPr>
                      <m:t>1</m:t>
                    </m:r>
                  </m:oMath>
                </m:oMathPara>
              </a14:m>
              <a:endParaRPr lang="de-AT" sz="1100"/>
            </a:p>
          </xdr:txBody>
        </xdr:sp>
      </mc:Choice>
      <mc:Fallback xmlns="">
        <xdr:sp macro="" textlink="">
          <xdr:nvSpPr>
            <xdr:cNvPr id="4" name="Textfeld 3"/>
            <xdr:cNvSpPr txBox="1"/>
          </xdr:nvSpPr>
          <xdr:spPr>
            <a:xfrm>
              <a:off x="1381125" y="13363575"/>
              <a:ext cx="2386012" cy="5519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mn-lt"/>
                  <a:ea typeface="+mn-ea"/>
                  <a:cs typeface="+mn-cs"/>
                </a:rPr>
                <a:t>𝐺𝐾=∑1_(𝑖=1)^𝑛▒〖((2𝑖−1)/𝑛) 𝑞_𝑖 〗−1</a:t>
              </a:r>
              <a:endParaRPr lang="de-AT" sz="1100"/>
            </a:p>
          </xdr:txBody>
        </xdr:sp>
      </mc:Fallback>
    </mc:AlternateContent>
    <xdr:clientData/>
  </xdr:oneCellAnchor>
  <xdr:oneCellAnchor>
    <xdr:from>
      <xdr:col>0</xdr:col>
      <xdr:colOff>1371600</xdr:colOff>
      <xdr:row>43</xdr:row>
      <xdr:rowOff>590550</xdr:rowOff>
    </xdr:from>
    <xdr:ext cx="6772275" cy="568169"/>
    <mc:AlternateContent xmlns:mc="http://schemas.openxmlformats.org/markup-compatibility/2006" xmlns:a14="http://schemas.microsoft.com/office/drawing/2010/main">
      <mc:Choice Requires="a14">
        <xdr:sp macro="" textlink="">
          <xdr:nvSpPr>
            <xdr:cNvPr id="5" name="Textfeld 4"/>
            <xdr:cNvSpPr txBox="1"/>
          </xdr:nvSpPr>
          <xdr:spPr>
            <a:xfrm>
              <a:off x="1371600" y="13954125"/>
              <a:ext cx="6772275" cy="5681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r>
                      <a:rPr lang="de-AT" sz="1100" i="1">
                        <a:solidFill>
                          <a:schemeClr val="tx1"/>
                        </a:solidFill>
                        <a:effectLst/>
                        <a:latin typeface="Cambria Math"/>
                        <a:ea typeface="+mn-ea"/>
                        <a:cs typeface="+mn-cs"/>
                      </a:rPr>
                      <m:t>𝐺𝐾</m:t>
                    </m:r>
                    <m:r>
                      <a:rPr lang="de-AT" sz="1100" i="1">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31</m:t>
                        </m:r>
                      </m:sup>
                      <m:e>
                        <m:d>
                          <m:dPr>
                            <m:ctrlPr>
                              <a:rPr lang="de-AT" sz="1100" i="1">
                                <a:solidFill>
                                  <a:schemeClr val="tx1"/>
                                </a:solidFill>
                                <a:effectLst/>
                                <a:latin typeface="Cambria Math"/>
                                <a:ea typeface="+mn-ea"/>
                                <a:cs typeface="+mn-cs"/>
                              </a:rPr>
                            </m:ctrlPr>
                          </m:dPr>
                          <m:e>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2</m:t>
                                </m:r>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num>
                              <m:den>
                                <m:r>
                                  <a:rPr lang="de-DE" sz="1100" b="0" i="1">
                                    <a:solidFill>
                                      <a:schemeClr val="tx1"/>
                                    </a:solidFill>
                                    <a:effectLst/>
                                    <a:latin typeface="Cambria Math"/>
                                    <a:ea typeface="+mn-ea"/>
                                    <a:cs typeface="+mn-cs"/>
                                  </a:rPr>
                                  <m:t>31</m:t>
                                </m:r>
                              </m:den>
                            </m:f>
                          </m:e>
                        </m:d>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e>
                    </m:nary>
                    <m:r>
                      <a:rPr lang="de-AT" sz="1100" i="1">
                        <a:solidFill>
                          <a:schemeClr val="tx1"/>
                        </a:solidFill>
                        <a:effectLst/>
                        <a:latin typeface="Cambria Math"/>
                        <a:ea typeface="+mn-ea"/>
                        <a:cs typeface="+mn-cs"/>
                      </a:rPr>
                      <m:t>−</m:t>
                    </m:r>
                    <m:r>
                      <a:rPr lang="de-AT" sz="1100">
                        <a:solidFill>
                          <a:schemeClr val="tx1"/>
                        </a:solidFill>
                        <a:effectLst/>
                        <a:latin typeface="Cambria Math"/>
                        <a:ea typeface="+mn-ea"/>
                        <a:cs typeface="+mn-cs"/>
                      </a:rPr>
                      <m:t>1</m:t>
                    </m:r>
                    <m:r>
                      <a:rPr lang="de-DE" sz="1100" b="0" i="0">
                        <a:solidFill>
                          <a:schemeClr val="tx1"/>
                        </a:solidFill>
                        <a:effectLst/>
                        <a:latin typeface="Cambria Math"/>
                        <a:ea typeface="+mn-ea"/>
                        <a:cs typeface="+mn-cs"/>
                      </a:rPr>
                      <m:t>=</m:t>
                    </m:r>
                    <m:d>
                      <m:dPr>
                        <m:ctrlPr>
                          <a:rPr lang="de-DE" sz="1100" b="0" i="1">
                            <a:solidFill>
                              <a:schemeClr val="tx1"/>
                            </a:solidFill>
                            <a:effectLst/>
                            <a:latin typeface="Cambria Math"/>
                            <a:ea typeface="+mn-ea"/>
                            <a:cs typeface="+mn-cs"/>
                          </a:rPr>
                        </m:ctrlPr>
                      </m:dPr>
                      <m:e>
                        <m:r>
                          <a:rPr lang="de-DE" sz="1100" b="0" i="1">
                            <a:solidFill>
                              <a:schemeClr val="tx1"/>
                            </a:solidFill>
                            <a:effectLst/>
                            <a:latin typeface="Cambria Math"/>
                            <a:ea typeface="+mn-ea"/>
                            <a:cs typeface="+mn-cs"/>
                          </a:rPr>
                          <m:t>0,03</m:t>
                        </m:r>
                        <m:r>
                          <a:rPr lang="de-DE" sz="1100" b="0" i="1">
                            <a:solidFill>
                              <a:schemeClr val="tx1"/>
                            </a:solidFill>
                            <a:effectLst/>
                            <a:latin typeface="Cambria Math"/>
                            <a:ea typeface="Cambria Math"/>
                            <a:cs typeface="+mn-cs"/>
                          </a:rPr>
                          <m:t>∙0,01</m:t>
                        </m:r>
                        <m:r>
                          <a:rPr lang="de-DE" sz="1100" b="0" i="1">
                            <a:solidFill>
                              <a:schemeClr val="tx1"/>
                            </a:solidFill>
                            <a:effectLst/>
                            <a:latin typeface="Cambria Math"/>
                            <a:ea typeface="+mn-ea"/>
                            <a:cs typeface="+mn-cs"/>
                          </a:rPr>
                          <m:t>+0,10</m:t>
                        </m:r>
                        <m:r>
                          <a:rPr lang="de-DE" sz="1100" b="0" i="1">
                            <a:solidFill>
                              <a:schemeClr val="tx1"/>
                            </a:solidFill>
                            <a:effectLst/>
                            <a:latin typeface="Cambria Math"/>
                            <a:ea typeface="Cambria Math"/>
                            <a:cs typeface="+mn-cs"/>
                          </a:rPr>
                          <m:t>∙0,02+…+</m:t>
                        </m:r>
                        <m:r>
                          <a:rPr lang="de-DE" sz="1100" b="0" i="1">
                            <a:solidFill>
                              <a:schemeClr val="tx1"/>
                            </a:solidFill>
                            <a:effectLst/>
                            <a:latin typeface="Cambria Math"/>
                            <a:ea typeface="+mn-ea"/>
                            <a:cs typeface="+mn-cs"/>
                          </a:rPr>
                          <m:t> 1,90</m:t>
                        </m:r>
                        <m:r>
                          <a:rPr lang="de-DE" sz="1100" b="0" i="1">
                            <a:solidFill>
                              <a:schemeClr val="tx1"/>
                            </a:solidFill>
                            <a:effectLst/>
                            <a:latin typeface="Cambria Math"/>
                            <a:ea typeface="Cambria Math"/>
                            <a:cs typeface="+mn-cs"/>
                          </a:rPr>
                          <m:t>∙0,07+</m:t>
                        </m:r>
                        <m:r>
                          <a:rPr lang="de-DE" sz="1100" b="0" i="1">
                            <a:solidFill>
                              <a:schemeClr val="tx1"/>
                            </a:solidFill>
                            <a:effectLst/>
                            <a:latin typeface="Cambria Math"/>
                            <a:ea typeface="+mn-ea"/>
                            <a:cs typeface="+mn-cs"/>
                          </a:rPr>
                          <m:t> 1,97</m:t>
                        </m:r>
                        <m:r>
                          <a:rPr lang="de-DE" sz="1100" b="0" i="1">
                            <a:solidFill>
                              <a:schemeClr val="tx1"/>
                            </a:solidFill>
                            <a:effectLst/>
                            <a:latin typeface="Cambria Math"/>
                            <a:ea typeface="Cambria Math"/>
                            <a:cs typeface="+mn-cs"/>
                          </a:rPr>
                          <m:t>∙</m:t>
                        </m:r>
                        <m:r>
                          <a:rPr lang="de-DE" sz="1100" b="0" i="1">
                            <a:solidFill>
                              <a:schemeClr val="tx1"/>
                            </a:solidFill>
                            <a:effectLst/>
                            <a:latin typeface="Cambria Math"/>
                            <a:ea typeface="+mn-ea"/>
                            <a:cs typeface="+mn-cs"/>
                          </a:rPr>
                          <m:t>0,07</m:t>
                        </m:r>
                      </m:e>
                    </m:d>
                    <m:r>
                      <a:rPr lang="de-DE" sz="1100" b="0" i="1">
                        <a:solidFill>
                          <a:schemeClr val="tx1"/>
                        </a:solidFill>
                        <a:effectLst/>
                        <a:latin typeface="Cambria Math"/>
                        <a:ea typeface="+mn-ea"/>
                        <a:cs typeface="+mn-cs"/>
                      </a:rPr>
                      <m:t>−1=1,25−1=0,25</m:t>
                    </m:r>
                  </m:oMath>
                </m:oMathPara>
              </a14:m>
              <a:endParaRPr lang="de-AT" sz="1100"/>
            </a:p>
          </xdr:txBody>
        </xdr:sp>
      </mc:Choice>
      <mc:Fallback xmlns="">
        <xdr:sp macro="" textlink="">
          <xdr:nvSpPr>
            <xdr:cNvPr id="5" name="Textfeld 4"/>
            <xdr:cNvSpPr txBox="1"/>
          </xdr:nvSpPr>
          <xdr:spPr>
            <a:xfrm>
              <a:off x="1371600" y="13954125"/>
              <a:ext cx="6772275" cy="5681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Cambria Math"/>
                  <a:ea typeface="+mn-ea"/>
                  <a:cs typeface="+mn-cs"/>
                </a:rPr>
                <a:t>𝐺𝐾=∑1_(𝑖=1)</a:t>
              </a:r>
              <a:r>
                <a:rPr lang="de-DE" sz="1100" b="0" i="0">
                  <a:solidFill>
                    <a:schemeClr val="tx1"/>
                  </a:solidFill>
                  <a:effectLst/>
                  <a:latin typeface="Cambria Math"/>
                  <a:ea typeface="+mn-ea"/>
                  <a:cs typeface="+mn-cs"/>
                </a:rPr>
                <a:t>^31</a:t>
              </a:r>
              <a:r>
                <a:rPr lang="de-AT" sz="1100" b="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a:t>
              </a:r>
              <a:r>
                <a:rPr lang="de-AT" sz="1100" b="0" i="0">
                  <a:solidFill>
                    <a:schemeClr val="tx1"/>
                  </a:solidFill>
                  <a:effectLst/>
                  <a:latin typeface="Cambria Math"/>
                  <a:ea typeface="+mn-ea"/>
                  <a:cs typeface="+mn-cs"/>
                </a:rPr>
                <a:t>((</a:t>
              </a:r>
              <a:r>
                <a:rPr lang="de-AT" sz="1100" i="0">
                  <a:solidFill>
                    <a:schemeClr val="tx1"/>
                  </a:solidFill>
                  <a:effectLst/>
                  <a:latin typeface="Cambria Math"/>
                  <a:ea typeface="+mn-ea"/>
                  <a:cs typeface="+mn-cs"/>
                </a:rPr>
                <a:t>2𝑖−1)/</a:t>
              </a:r>
              <a:r>
                <a:rPr lang="de-DE" sz="1100" b="0" i="0">
                  <a:solidFill>
                    <a:schemeClr val="tx1"/>
                  </a:solidFill>
                  <a:effectLst/>
                  <a:latin typeface="Cambria Math"/>
                  <a:ea typeface="+mn-ea"/>
                  <a:cs typeface="+mn-cs"/>
                </a:rPr>
                <a:t>31)</a:t>
              </a:r>
              <a:r>
                <a:rPr lang="de-AT" sz="1100" b="0" i="0">
                  <a:solidFill>
                    <a:schemeClr val="tx1"/>
                  </a:solidFill>
                  <a:effectLst/>
                  <a:latin typeface="Cambria Math"/>
                  <a:ea typeface="+mn-ea"/>
                  <a:cs typeface="+mn-cs"/>
                </a:rPr>
                <a:t> </a:t>
              </a:r>
              <a:r>
                <a:rPr lang="de-AT" sz="1100" i="0">
                  <a:solidFill>
                    <a:schemeClr val="tx1"/>
                  </a:solidFill>
                  <a:effectLst/>
                  <a:latin typeface="Cambria Math"/>
                  <a:ea typeface="+mn-ea"/>
                  <a:cs typeface="+mn-cs"/>
                </a:rPr>
                <a:t>𝑞_𝑖 </a:t>
              </a:r>
              <a:r>
                <a:rPr lang="de-DE" sz="1100" b="0" i="0">
                  <a:solidFill>
                    <a:schemeClr val="tx1"/>
                  </a:solidFill>
                  <a:effectLst/>
                  <a:latin typeface="Cambria Math"/>
                  <a:ea typeface="+mn-ea"/>
                  <a:cs typeface="+mn-cs"/>
                </a:rPr>
                <a:t>〗</a:t>
              </a:r>
              <a:r>
                <a:rPr lang="de-AT" sz="1100" i="0">
                  <a:solidFill>
                    <a:schemeClr val="tx1"/>
                  </a:solidFill>
                  <a:effectLst/>
                  <a:latin typeface="Cambria Math"/>
                  <a:ea typeface="+mn-ea"/>
                  <a:cs typeface="+mn-cs"/>
                </a:rPr>
                <a:t>−1</a:t>
              </a:r>
              <a:r>
                <a:rPr lang="de-DE" sz="1100" b="0" i="0">
                  <a:solidFill>
                    <a:schemeClr val="tx1"/>
                  </a:solidFill>
                  <a:effectLst/>
                  <a:latin typeface="Cambria Math"/>
                  <a:ea typeface="+mn-ea"/>
                  <a:cs typeface="+mn-cs"/>
                </a:rPr>
                <a:t>=(0,03</a:t>
              </a:r>
              <a:r>
                <a:rPr lang="de-DE" sz="1100" b="0" i="0">
                  <a:solidFill>
                    <a:schemeClr val="tx1"/>
                  </a:solidFill>
                  <a:effectLst/>
                  <a:latin typeface="Cambria Math"/>
                  <a:ea typeface="Cambria Math"/>
                  <a:cs typeface="+mn-cs"/>
                </a:rPr>
                <a:t>∙0,01</a:t>
              </a:r>
              <a:r>
                <a:rPr lang="de-DE" sz="1100" b="0" i="0">
                  <a:solidFill>
                    <a:schemeClr val="tx1"/>
                  </a:solidFill>
                  <a:effectLst/>
                  <a:latin typeface="Cambria Math"/>
                  <a:ea typeface="+mn-ea"/>
                  <a:cs typeface="+mn-cs"/>
                </a:rPr>
                <a:t>+0,10</a:t>
              </a:r>
              <a:r>
                <a:rPr lang="de-DE" sz="1100" b="0" i="0">
                  <a:solidFill>
                    <a:schemeClr val="tx1"/>
                  </a:solidFill>
                  <a:effectLst/>
                  <a:latin typeface="Cambria Math"/>
                  <a:ea typeface="Cambria Math"/>
                  <a:cs typeface="+mn-cs"/>
                </a:rPr>
                <a:t>∙0,02+…+</a:t>
              </a:r>
              <a:r>
                <a:rPr lang="de-DE" sz="1100" b="0" i="0">
                  <a:solidFill>
                    <a:schemeClr val="tx1"/>
                  </a:solidFill>
                  <a:effectLst/>
                  <a:latin typeface="Cambria Math"/>
                  <a:ea typeface="+mn-ea"/>
                  <a:cs typeface="+mn-cs"/>
                </a:rPr>
                <a:t> 1,90</a:t>
              </a:r>
              <a:r>
                <a:rPr lang="de-DE" sz="1100" b="0" i="0">
                  <a:solidFill>
                    <a:schemeClr val="tx1"/>
                  </a:solidFill>
                  <a:effectLst/>
                  <a:latin typeface="Cambria Math"/>
                  <a:ea typeface="Cambria Math"/>
                  <a:cs typeface="+mn-cs"/>
                </a:rPr>
                <a:t>∙0,07+</a:t>
              </a:r>
              <a:r>
                <a:rPr lang="de-DE" sz="1100" b="0" i="0">
                  <a:solidFill>
                    <a:schemeClr val="tx1"/>
                  </a:solidFill>
                  <a:effectLst/>
                  <a:latin typeface="Cambria Math"/>
                  <a:ea typeface="+mn-ea"/>
                  <a:cs typeface="+mn-cs"/>
                </a:rPr>
                <a:t> 1,97</a:t>
              </a:r>
              <a:r>
                <a:rPr lang="de-DE" sz="1100" b="0" i="0">
                  <a:solidFill>
                    <a:schemeClr val="tx1"/>
                  </a:solidFill>
                  <a:effectLst/>
                  <a:latin typeface="Cambria Math"/>
                  <a:ea typeface="Cambria Math"/>
                  <a:cs typeface="+mn-cs"/>
                </a:rPr>
                <a:t>∙</a:t>
              </a:r>
              <a:r>
                <a:rPr lang="de-DE" sz="1100" b="0" i="0">
                  <a:solidFill>
                    <a:schemeClr val="tx1"/>
                  </a:solidFill>
                  <a:effectLst/>
                  <a:latin typeface="Cambria Math"/>
                  <a:ea typeface="+mn-ea"/>
                  <a:cs typeface="+mn-cs"/>
                </a:rPr>
                <a:t>0,07)−1=1,25−1=0,25</a:t>
              </a:r>
              <a:endParaRPr lang="de-AT" sz="1100"/>
            </a:p>
          </xdr:txBody>
        </xdr:sp>
      </mc:Fallback>
    </mc:AlternateContent>
    <xdr:clientData/>
  </xdr:oneCellAnchor>
</xdr:wsDr>
</file>

<file path=xl/drawings/drawing4.xml><?xml version="1.0" encoding="utf-8"?>
<xdr:wsDr xmlns:xdr="http://schemas.openxmlformats.org/drawingml/2006/spreadsheetDrawing" xmlns:a="http://schemas.openxmlformats.org/drawingml/2006/main">
  <xdr:oneCellAnchor>
    <xdr:from>
      <xdr:col>1</xdr:col>
      <xdr:colOff>11113</xdr:colOff>
      <xdr:row>44</xdr:row>
      <xdr:rowOff>19049</xdr:rowOff>
    </xdr:from>
    <xdr:ext cx="2386012" cy="410369"/>
    <mc:AlternateContent xmlns:mc="http://schemas.openxmlformats.org/markup-compatibility/2006" xmlns:a14="http://schemas.microsoft.com/office/drawing/2010/main">
      <mc:Choice Requires="a14">
        <xdr:sp macro="" textlink="">
          <xdr:nvSpPr>
            <xdr:cNvPr id="2" name="Textfeld 1"/>
            <xdr:cNvSpPr txBox="1"/>
          </xdr:nvSpPr>
          <xdr:spPr>
            <a:xfrm>
              <a:off x="1725613" y="12506324"/>
              <a:ext cx="2386012"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r>
                      <a:rPr lang="de-AT" sz="1100" i="1">
                        <a:solidFill>
                          <a:schemeClr val="tx1"/>
                        </a:solidFill>
                        <a:effectLst/>
                        <a:latin typeface="Cambria Math"/>
                        <a:ea typeface="+mn-ea"/>
                        <a:cs typeface="+mn-cs"/>
                      </a:rPr>
                      <m:t>𝑢</m:t>
                    </m:r>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1</m:t>
                        </m:r>
                      </m:num>
                      <m:den>
                        <m:r>
                          <m:rPr>
                            <m:sty m:val="p"/>
                          </m:rPr>
                          <a:rPr lang="de-AT" sz="1100">
                            <a:solidFill>
                              <a:schemeClr val="tx1"/>
                            </a:solidFill>
                            <a:effectLst/>
                            <a:latin typeface="Cambria Math"/>
                            <a:ea typeface="+mn-ea"/>
                            <a:cs typeface="+mn-cs"/>
                          </a:rPr>
                          <m:t>n</m:t>
                        </m:r>
                      </m:den>
                    </m:f>
                    <m:r>
                      <a:rPr lang="de-DE" sz="1100" b="0" i="1">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1</m:t>
                        </m:r>
                      </m:num>
                      <m:den>
                        <m:r>
                          <a:rPr lang="de-DE" sz="1100" b="0" i="0">
                            <a:solidFill>
                              <a:schemeClr val="tx1"/>
                            </a:solidFill>
                            <a:effectLst/>
                            <a:latin typeface="Cambria Math"/>
                            <a:ea typeface="+mn-ea"/>
                            <a:cs typeface="+mn-cs"/>
                          </a:rPr>
                          <m:t>31</m:t>
                        </m:r>
                      </m:den>
                    </m:f>
                    <m:r>
                      <a:rPr lang="de-DE" sz="1100" b="0" i="1">
                        <a:solidFill>
                          <a:schemeClr val="tx1"/>
                        </a:solidFill>
                        <a:effectLst/>
                        <a:latin typeface="Cambria Math"/>
                        <a:ea typeface="+mn-ea"/>
                        <a:cs typeface="+mn-cs"/>
                      </a:rPr>
                      <m:t>=0,03</m:t>
                    </m:r>
                  </m:oMath>
                </m:oMathPara>
              </a14:m>
              <a:endParaRPr lang="de-AT" sz="1100"/>
            </a:p>
          </xdr:txBody>
        </xdr:sp>
      </mc:Choice>
      <mc:Fallback xmlns="">
        <xdr:sp macro="" textlink="">
          <xdr:nvSpPr>
            <xdr:cNvPr id="2" name="Textfeld 1"/>
            <xdr:cNvSpPr txBox="1"/>
          </xdr:nvSpPr>
          <xdr:spPr>
            <a:xfrm>
              <a:off x="1725613" y="12506324"/>
              <a:ext cx="2386012"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Cambria Math"/>
                  <a:ea typeface="+mn-ea"/>
                  <a:cs typeface="+mn-cs"/>
                </a:rPr>
                <a:t>𝑢=1/n</a:t>
              </a:r>
              <a:r>
                <a:rPr lang="de-DE" sz="1100" b="0" i="0">
                  <a:solidFill>
                    <a:schemeClr val="tx1"/>
                  </a:solidFill>
                  <a:effectLst/>
                  <a:latin typeface="Cambria Math"/>
                  <a:ea typeface="+mn-ea"/>
                  <a:cs typeface="+mn-cs"/>
                </a:rPr>
                <a:t>=</a:t>
              </a:r>
              <a:r>
                <a:rPr lang="de-AT" sz="1100" i="0">
                  <a:solidFill>
                    <a:schemeClr val="tx1"/>
                  </a:solidFill>
                  <a:effectLst/>
                  <a:latin typeface="Cambria Math"/>
                  <a:ea typeface="+mn-ea"/>
                  <a:cs typeface="+mn-cs"/>
                </a:rPr>
                <a:t>1/</a:t>
              </a:r>
              <a:r>
                <a:rPr lang="de-DE" sz="1100" b="0" i="0">
                  <a:solidFill>
                    <a:schemeClr val="tx1"/>
                  </a:solidFill>
                  <a:effectLst/>
                  <a:latin typeface="Cambria Math"/>
                  <a:ea typeface="+mn-ea"/>
                  <a:cs typeface="+mn-cs"/>
                </a:rPr>
                <a:t>31=0,03</a:t>
              </a:r>
              <a:endParaRPr lang="de-AT" sz="1100"/>
            </a:p>
          </xdr:txBody>
        </xdr:sp>
      </mc:Fallback>
    </mc:AlternateContent>
    <xdr:clientData/>
  </xdr:oneCellAnchor>
  <xdr:oneCellAnchor>
    <xdr:from>
      <xdr:col>1</xdr:col>
      <xdr:colOff>3176</xdr:colOff>
      <xdr:row>46</xdr:row>
      <xdr:rowOff>11111</xdr:rowOff>
    </xdr:from>
    <xdr:ext cx="2386012" cy="897233"/>
    <mc:AlternateContent xmlns:mc="http://schemas.openxmlformats.org/markup-compatibility/2006" xmlns:a14="http://schemas.microsoft.com/office/drawing/2010/main">
      <mc:Choice Requires="a14">
        <xdr:sp macro="" textlink="">
          <xdr:nvSpPr>
            <xdr:cNvPr id="3" name="Textfeld 2"/>
            <xdr:cNvSpPr txBox="1"/>
          </xdr:nvSpPr>
          <xdr:spPr>
            <a:xfrm>
              <a:off x="1717676" y="13288961"/>
              <a:ext cx="2386012" cy="8972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𝑢</m:t>
                        </m:r>
                      </m:e>
                      <m:sub>
                        <m:r>
                          <a:rPr lang="de-AT" sz="1100" i="1">
                            <a:solidFill>
                              <a:schemeClr val="tx1"/>
                            </a:solidFill>
                            <a:effectLst/>
                            <a:latin typeface="Cambria Math"/>
                            <a:ea typeface="+mn-ea"/>
                            <a:cs typeface="+mn-cs"/>
                          </a:rPr>
                          <m:t>𝑖</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𝑖</m:t>
                        </m:r>
                      </m:num>
                      <m:den>
                        <m:r>
                          <m:rPr>
                            <m:sty m:val="p"/>
                          </m:rPr>
                          <a:rPr lang="de-AT" sz="1100">
                            <a:solidFill>
                              <a:schemeClr val="tx1"/>
                            </a:solidFill>
                            <a:effectLst/>
                            <a:latin typeface="Cambria Math"/>
                            <a:ea typeface="+mn-ea"/>
                            <a:cs typeface="+mn-cs"/>
                          </a:rPr>
                          <m:t>n</m:t>
                        </m:r>
                      </m:den>
                    </m:f>
                  </m:oMath>
                </m:oMathPara>
              </a14:m>
              <a:endParaRPr lang="de-DE" sz="1100" i="1">
                <a:solidFill>
                  <a:schemeClr val="tx1"/>
                </a:solidFill>
                <a:effectLst/>
                <a:latin typeface="+mn-lt"/>
                <a:ea typeface="+mn-ea"/>
                <a:cs typeface="+mn-cs"/>
              </a:endParaRPr>
            </a:p>
            <a:p>
              <a:endParaRPr lang="de-AT" sz="1100" i="1">
                <a:solidFill>
                  <a:schemeClr val="tx1"/>
                </a:solidFill>
                <a:effectLst/>
                <a:latin typeface="+mn-lt"/>
                <a:ea typeface="+mn-ea"/>
                <a:cs typeface="+mn-cs"/>
              </a:endParaRPr>
            </a:p>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𝑢</m:t>
                        </m:r>
                      </m:e>
                      <m:sub>
                        <m:r>
                          <a:rPr lang="de-DE" sz="1100" b="0" i="1">
                            <a:solidFill>
                              <a:schemeClr val="tx1"/>
                            </a:solidFill>
                            <a:effectLst/>
                            <a:latin typeface="Cambria Math"/>
                            <a:ea typeface="+mn-ea"/>
                            <a:cs typeface="+mn-cs"/>
                          </a:rPr>
                          <m:t>3</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DE" sz="1100" b="0" i="1">
                            <a:solidFill>
                              <a:schemeClr val="tx1"/>
                            </a:solidFill>
                            <a:effectLst/>
                            <a:latin typeface="Cambria Math"/>
                            <a:ea typeface="+mn-ea"/>
                            <a:cs typeface="+mn-cs"/>
                          </a:rPr>
                          <m:t>3</m:t>
                        </m:r>
                      </m:num>
                      <m:den>
                        <m:r>
                          <a:rPr lang="de-DE" sz="1100" b="0" i="0">
                            <a:solidFill>
                              <a:schemeClr val="tx1"/>
                            </a:solidFill>
                            <a:effectLst/>
                            <a:latin typeface="Cambria Math"/>
                            <a:ea typeface="+mn-ea"/>
                            <a:cs typeface="+mn-cs"/>
                          </a:rPr>
                          <m:t>31</m:t>
                        </m:r>
                      </m:den>
                    </m:f>
                    <m:r>
                      <a:rPr lang="de-DE" sz="1100" b="0" i="1">
                        <a:solidFill>
                          <a:schemeClr val="tx1"/>
                        </a:solidFill>
                        <a:effectLst/>
                        <a:latin typeface="Cambria Math"/>
                        <a:ea typeface="+mn-ea"/>
                        <a:cs typeface="+mn-cs"/>
                      </a:rPr>
                      <m:t>=0,10</m:t>
                    </m:r>
                  </m:oMath>
                </m:oMathPara>
              </a14:m>
              <a:endParaRPr lang="de-AT" sz="1100"/>
            </a:p>
          </xdr:txBody>
        </xdr:sp>
      </mc:Choice>
      <mc:Fallback xmlns="">
        <xdr:sp macro="" textlink="">
          <xdr:nvSpPr>
            <xdr:cNvPr id="3" name="Textfeld 2"/>
            <xdr:cNvSpPr txBox="1"/>
          </xdr:nvSpPr>
          <xdr:spPr>
            <a:xfrm>
              <a:off x="1717676" y="13288961"/>
              <a:ext cx="2386012" cy="8972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Cambria Math"/>
                  <a:ea typeface="+mn-ea"/>
                  <a:cs typeface="+mn-cs"/>
                </a:rPr>
                <a:t>𝑢_𝑖=𝑖/n</a:t>
              </a:r>
              <a:endParaRPr lang="de-DE" sz="1100" i="1">
                <a:solidFill>
                  <a:schemeClr val="tx1"/>
                </a:solidFill>
                <a:effectLst/>
                <a:latin typeface="+mn-lt"/>
                <a:ea typeface="+mn-ea"/>
                <a:cs typeface="+mn-cs"/>
              </a:endParaRPr>
            </a:p>
            <a:p>
              <a:endParaRPr lang="de-AT" sz="1100" i="1">
                <a:solidFill>
                  <a:schemeClr val="tx1"/>
                </a:solidFill>
                <a:effectLst/>
                <a:latin typeface="+mn-lt"/>
                <a:ea typeface="+mn-ea"/>
                <a:cs typeface="+mn-cs"/>
              </a:endParaRPr>
            </a:p>
            <a:p>
              <a:pPr/>
              <a:r>
                <a:rPr lang="de-AT" sz="1100" i="0">
                  <a:solidFill>
                    <a:schemeClr val="tx1"/>
                  </a:solidFill>
                  <a:effectLst/>
                  <a:latin typeface="Cambria Math"/>
                  <a:ea typeface="+mn-ea"/>
                  <a:cs typeface="+mn-cs"/>
                </a:rPr>
                <a:t>𝑢_</a:t>
              </a:r>
              <a:r>
                <a:rPr lang="de-DE" sz="1100" b="0" i="0">
                  <a:solidFill>
                    <a:schemeClr val="tx1"/>
                  </a:solidFill>
                  <a:effectLst/>
                  <a:latin typeface="Cambria Math"/>
                  <a:ea typeface="+mn-ea"/>
                  <a:cs typeface="+mn-cs"/>
                </a:rPr>
                <a:t>3</a:t>
              </a:r>
              <a:r>
                <a:rPr lang="de-AT" sz="110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3</a:t>
              </a:r>
              <a:r>
                <a:rPr lang="de-AT" sz="1100" b="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31=0,10</a:t>
              </a:r>
              <a:endParaRPr lang="de-AT" sz="1100"/>
            </a:p>
          </xdr:txBody>
        </xdr:sp>
      </mc:Fallback>
    </mc:AlternateContent>
    <xdr:clientData/>
  </xdr:oneCellAnchor>
  <xdr:oneCellAnchor>
    <xdr:from>
      <xdr:col>1</xdr:col>
      <xdr:colOff>26988</xdr:colOff>
      <xdr:row>50</xdr:row>
      <xdr:rowOff>19049</xdr:rowOff>
    </xdr:from>
    <xdr:ext cx="5251450" cy="568232"/>
    <mc:AlternateContent xmlns:mc="http://schemas.openxmlformats.org/markup-compatibility/2006" xmlns:a14="http://schemas.microsoft.com/office/drawing/2010/main">
      <mc:Choice Requires="a14">
        <xdr:sp macro="" textlink="">
          <xdr:nvSpPr>
            <xdr:cNvPr id="4" name="Textfeld 3"/>
            <xdr:cNvSpPr txBox="1"/>
          </xdr:nvSpPr>
          <xdr:spPr>
            <a:xfrm>
              <a:off x="1741488" y="15087599"/>
              <a:ext cx="5251450" cy="568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left"/>
                  </m:oMathParaPr>
                  <m:oMath xmlns:m="http://schemas.openxmlformats.org/officeDocument/2006/math">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AT" sz="1100" i="1">
                            <a:solidFill>
                              <a:schemeClr val="tx1"/>
                            </a:solidFill>
                            <a:effectLst/>
                            <a:latin typeface="Cambria Math"/>
                            <a:ea typeface="+mn-ea"/>
                            <a:cs typeface="+mn-cs"/>
                          </a:rPr>
                          <m:t>𝑛</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e>
                    </m:nary>
                    <m:r>
                      <a:rPr lang="de-DE" sz="1100" b="0" i="1">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31</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r>
                          <a:rPr lang="de-DE" sz="1100" b="0" i="1">
                            <a:solidFill>
                              <a:schemeClr val="tx1"/>
                            </a:solidFill>
                            <a:effectLst/>
                            <a:latin typeface="Cambria Math"/>
                            <a:ea typeface="+mn-ea"/>
                            <a:cs typeface="+mn-cs"/>
                          </a:rPr>
                          <m:t>=3.000+4.386 +...+26.998+32.201=288.546 </m:t>
                        </m:r>
                      </m:e>
                    </m:nary>
                  </m:oMath>
                </m:oMathPara>
              </a14:m>
              <a:endParaRPr lang="de-AT" sz="1100"/>
            </a:p>
          </xdr:txBody>
        </xdr:sp>
      </mc:Choice>
      <mc:Fallback xmlns="">
        <xdr:sp macro="" textlink="">
          <xdr:nvSpPr>
            <xdr:cNvPr id="4" name="Textfeld 3"/>
            <xdr:cNvSpPr txBox="1"/>
          </xdr:nvSpPr>
          <xdr:spPr>
            <a:xfrm>
              <a:off x="1741488" y="15087599"/>
              <a:ext cx="5251450" cy="568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AT" sz="1100" i="0">
                  <a:solidFill>
                    <a:schemeClr val="tx1"/>
                  </a:solidFill>
                  <a:effectLst/>
                  <a:latin typeface="Cambria Math"/>
                  <a:ea typeface="+mn-ea"/>
                  <a:cs typeface="+mn-cs"/>
                </a:rPr>
                <a:t>∑1_(𝑖=1)^𝑛▒𝑥_𝑖 </a:t>
              </a:r>
              <a:r>
                <a:rPr lang="de-DE" sz="1100" b="0" i="0">
                  <a:solidFill>
                    <a:schemeClr val="tx1"/>
                  </a:solidFill>
                  <a:effectLst/>
                  <a:latin typeface="Cambria Math"/>
                  <a:ea typeface="+mn-ea"/>
                  <a:cs typeface="+mn-cs"/>
                </a:rPr>
                <a:t>=</a:t>
              </a:r>
              <a:r>
                <a:rPr lang="de-AT" sz="1100" i="0">
                  <a:solidFill>
                    <a:schemeClr val="tx1"/>
                  </a:solidFill>
                  <a:effectLst/>
                  <a:latin typeface="Cambria Math"/>
                  <a:ea typeface="+mn-ea"/>
                  <a:cs typeface="+mn-cs"/>
                </a:rPr>
                <a:t>∑1_(𝑖=1)</a:t>
              </a:r>
              <a:r>
                <a:rPr lang="de-DE" sz="1100" b="0" i="0">
                  <a:solidFill>
                    <a:schemeClr val="tx1"/>
                  </a:solidFill>
                  <a:effectLst/>
                  <a:latin typeface="Cambria Math"/>
                  <a:ea typeface="+mn-ea"/>
                  <a:cs typeface="+mn-cs"/>
                </a:rPr>
                <a:t>^31▒〖</a:t>
              </a:r>
              <a:r>
                <a:rPr lang="de-AT" sz="1100" i="0">
                  <a:solidFill>
                    <a:schemeClr val="tx1"/>
                  </a:solidFill>
                  <a:effectLst/>
                  <a:latin typeface="Cambria Math"/>
                  <a:ea typeface="+mn-ea"/>
                  <a:cs typeface="+mn-cs"/>
                </a:rPr>
                <a:t>𝑥_𝑖</a:t>
              </a:r>
              <a:r>
                <a:rPr lang="de-DE" sz="1100" b="0" i="0">
                  <a:solidFill>
                    <a:schemeClr val="tx1"/>
                  </a:solidFill>
                  <a:effectLst/>
                  <a:latin typeface="Cambria Math"/>
                  <a:ea typeface="+mn-ea"/>
                  <a:cs typeface="+mn-cs"/>
                </a:rPr>
                <a:t>=3.000+4.386 +...+26.998+32.201=288.546 〗</a:t>
              </a:r>
              <a:endParaRPr lang="de-AT" sz="1100"/>
            </a:p>
          </xdr:txBody>
        </xdr:sp>
      </mc:Fallback>
    </mc:AlternateContent>
    <xdr:clientData/>
  </xdr:oneCellAnchor>
  <xdr:oneCellAnchor>
    <xdr:from>
      <xdr:col>1</xdr:col>
      <xdr:colOff>11113</xdr:colOff>
      <xdr:row>52</xdr:row>
      <xdr:rowOff>19049</xdr:rowOff>
    </xdr:from>
    <xdr:ext cx="1179512" cy="420628"/>
    <mc:AlternateContent xmlns:mc="http://schemas.openxmlformats.org/markup-compatibility/2006" xmlns:a14="http://schemas.microsoft.com/office/drawing/2010/main">
      <mc:Choice Requires="a14">
        <xdr:sp macro="" textlink="">
          <xdr:nvSpPr>
            <xdr:cNvPr id="5" name="Textfeld 4"/>
            <xdr:cNvSpPr txBox="1"/>
          </xdr:nvSpPr>
          <xdr:spPr>
            <a:xfrm>
              <a:off x="1725613" y="15878174"/>
              <a:ext cx="1179512" cy="420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num>
                      <m:den>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AT" sz="1100" i="1">
                                <a:solidFill>
                                  <a:schemeClr val="tx1"/>
                                </a:solidFill>
                                <a:effectLst/>
                                <a:latin typeface="Cambria Math"/>
                                <a:ea typeface="+mn-ea"/>
                                <a:cs typeface="+mn-cs"/>
                              </a:rPr>
                              <m:t>𝑛</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e>
                        </m:nary>
                      </m:den>
                    </m:f>
                  </m:oMath>
                </m:oMathPara>
              </a14:m>
              <a:endParaRPr lang="de-AT" sz="1100"/>
            </a:p>
          </xdr:txBody>
        </xdr:sp>
      </mc:Choice>
      <mc:Fallback xmlns="">
        <xdr:sp macro="" textlink="">
          <xdr:nvSpPr>
            <xdr:cNvPr id="5" name="Textfeld 4"/>
            <xdr:cNvSpPr txBox="1"/>
          </xdr:nvSpPr>
          <xdr:spPr>
            <a:xfrm>
              <a:off x="1725613" y="15878174"/>
              <a:ext cx="1179512" cy="420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Cambria Math"/>
                  <a:ea typeface="+mn-ea"/>
                  <a:cs typeface="+mn-cs"/>
                </a:rPr>
                <a:t>𝑞_𝑖=𝑥_𝑖/(∑1_(𝑖=1)^𝑛▒𝑥_𝑖 )</a:t>
              </a:r>
              <a:endParaRPr lang="de-AT" sz="1100"/>
            </a:p>
          </xdr:txBody>
        </xdr:sp>
      </mc:Fallback>
    </mc:AlternateContent>
    <xdr:clientData/>
  </xdr:oneCellAnchor>
  <xdr:oneCellAnchor>
    <xdr:from>
      <xdr:col>1</xdr:col>
      <xdr:colOff>11112</xdr:colOff>
      <xdr:row>52</xdr:row>
      <xdr:rowOff>447674</xdr:rowOff>
    </xdr:from>
    <xdr:ext cx="3965575" cy="413831"/>
    <mc:AlternateContent xmlns:mc="http://schemas.openxmlformats.org/markup-compatibility/2006" xmlns:a14="http://schemas.microsoft.com/office/drawing/2010/main">
      <mc:Choice Requires="a14">
        <xdr:sp macro="" textlink="">
          <xdr:nvSpPr>
            <xdr:cNvPr id="6" name="Textfeld 5"/>
            <xdr:cNvSpPr txBox="1"/>
          </xdr:nvSpPr>
          <xdr:spPr>
            <a:xfrm>
              <a:off x="1725612" y="16306799"/>
              <a:ext cx="3965575" cy="4138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DE" sz="1100" b="0" i="1">
                            <a:solidFill>
                              <a:schemeClr val="tx1"/>
                            </a:solidFill>
                            <a:effectLst/>
                            <a:latin typeface="Cambria Math"/>
                            <a:ea typeface="+mn-ea"/>
                            <a:cs typeface="+mn-cs"/>
                          </a:rPr>
                          <m:t>5</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DE" sz="1100" b="0" i="1">
                                <a:solidFill>
                                  <a:schemeClr val="tx1"/>
                                </a:solidFill>
                                <a:effectLst/>
                                <a:latin typeface="Cambria Math"/>
                                <a:ea typeface="+mn-ea"/>
                                <a:cs typeface="+mn-cs"/>
                              </a:rPr>
                              <m:t>5</m:t>
                            </m:r>
                          </m:sub>
                        </m:sSub>
                      </m:num>
                      <m:den>
                        <m:r>
                          <a:rPr lang="de-DE" sz="1100" b="0" i="1">
                            <a:solidFill>
                              <a:schemeClr val="tx1"/>
                            </a:solidFill>
                            <a:effectLst/>
                            <a:latin typeface="Cambria Math"/>
                            <a:ea typeface="+mn-ea"/>
                            <a:cs typeface="+mn-cs"/>
                          </a:rPr>
                          <m:t>288.546</m:t>
                        </m:r>
                      </m:den>
                    </m:f>
                    <m:r>
                      <a:rPr lang="de-DE" sz="1100" b="0" i="1">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DE" sz="1100" i="1">
                            <a:solidFill>
                              <a:schemeClr val="tx1"/>
                            </a:solidFill>
                            <a:effectLst/>
                            <a:latin typeface="Cambria Math"/>
                            <a:ea typeface="+mn-ea"/>
                            <a:cs typeface="+mn-cs"/>
                          </a:rPr>
                          <m:t>5</m:t>
                        </m:r>
                        <m:r>
                          <a:rPr lang="de-DE" sz="1100" b="0" i="1">
                            <a:solidFill>
                              <a:schemeClr val="tx1"/>
                            </a:solidFill>
                            <a:effectLst/>
                            <a:latin typeface="Cambria Math"/>
                            <a:ea typeface="+mn-ea"/>
                            <a:cs typeface="+mn-cs"/>
                          </a:rPr>
                          <m:t>.221</m:t>
                        </m:r>
                      </m:num>
                      <m:den>
                        <m:r>
                          <a:rPr lang="de-DE" sz="1100" b="0" i="1">
                            <a:solidFill>
                              <a:schemeClr val="tx1"/>
                            </a:solidFill>
                            <a:effectLst/>
                            <a:latin typeface="Cambria Math"/>
                            <a:ea typeface="+mn-ea"/>
                            <a:cs typeface="+mn-cs"/>
                          </a:rPr>
                          <m:t>288.546</m:t>
                        </m:r>
                      </m:den>
                    </m:f>
                    <m:r>
                      <a:rPr lang="de-DE" sz="1100" b="0" i="1">
                        <a:solidFill>
                          <a:schemeClr val="tx1"/>
                        </a:solidFill>
                        <a:effectLst/>
                        <a:latin typeface="Cambria Math"/>
                        <a:ea typeface="+mn-ea"/>
                        <a:cs typeface="+mn-cs"/>
                      </a:rPr>
                      <m:t>=0,02</m:t>
                    </m:r>
                  </m:oMath>
                </m:oMathPara>
              </a14:m>
              <a:endParaRPr lang="de-AT" sz="1100">
                <a:latin typeface="+mj-lt"/>
              </a:endParaRPr>
            </a:p>
          </xdr:txBody>
        </xdr:sp>
      </mc:Choice>
      <mc:Fallback xmlns="">
        <xdr:sp macro="" textlink="">
          <xdr:nvSpPr>
            <xdr:cNvPr id="6" name="Textfeld 5"/>
            <xdr:cNvSpPr txBox="1"/>
          </xdr:nvSpPr>
          <xdr:spPr>
            <a:xfrm>
              <a:off x="1725612" y="16306799"/>
              <a:ext cx="3965575" cy="4138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Cambria Math"/>
                  <a:ea typeface="+mn-ea"/>
                  <a:cs typeface="+mn-cs"/>
                </a:rPr>
                <a:t>𝑞_</a:t>
              </a:r>
              <a:r>
                <a:rPr lang="de-DE" sz="1100" b="0" i="0">
                  <a:solidFill>
                    <a:schemeClr val="tx1"/>
                  </a:solidFill>
                  <a:effectLst/>
                  <a:latin typeface="Cambria Math"/>
                  <a:ea typeface="+mn-ea"/>
                  <a:cs typeface="+mn-cs"/>
                </a:rPr>
                <a:t>5</a:t>
              </a:r>
              <a:r>
                <a:rPr lang="de-AT" sz="1100" i="0">
                  <a:solidFill>
                    <a:schemeClr val="tx1"/>
                  </a:solidFill>
                  <a:effectLst/>
                  <a:latin typeface="Cambria Math"/>
                  <a:ea typeface="+mn-ea"/>
                  <a:cs typeface="+mn-cs"/>
                </a:rPr>
                <a:t>=𝑥_</a:t>
              </a:r>
              <a:r>
                <a:rPr lang="de-DE" sz="1100" b="0" i="0">
                  <a:solidFill>
                    <a:schemeClr val="tx1"/>
                  </a:solidFill>
                  <a:effectLst/>
                  <a:latin typeface="Cambria Math"/>
                  <a:ea typeface="+mn-ea"/>
                  <a:cs typeface="+mn-cs"/>
                </a:rPr>
                <a:t>5</a:t>
              </a:r>
              <a:r>
                <a:rPr lang="de-AT" sz="1100" b="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288.546=</a:t>
              </a:r>
              <a:r>
                <a:rPr lang="de-DE" sz="1100" i="0">
                  <a:solidFill>
                    <a:schemeClr val="tx1"/>
                  </a:solidFill>
                  <a:effectLst/>
                  <a:latin typeface="Cambria Math"/>
                  <a:ea typeface="+mn-ea"/>
                  <a:cs typeface="+mn-cs"/>
                </a:rPr>
                <a:t>5</a:t>
              </a:r>
              <a:r>
                <a:rPr lang="de-DE" sz="1100" b="0" i="0">
                  <a:solidFill>
                    <a:schemeClr val="tx1"/>
                  </a:solidFill>
                  <a:effectLst/>
                  <a:latin typeface="Cambria Math"/>
                  <a:ea typeface="+mn-ea"/>
                  <a:cs typeface="+mn-cs"/>
                </a:rPr>
                <a:t>.221</a:t>
              </a:r>
              <a:r>
                <a:rPr lang="de-AT" sz="1100" b="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288.546=0,02</a:t>
              </a:r>
              <a:endParaRPr lang="de-AT" sz="1100">
                <a:latin typeface="+mj-lt"/>
              </a:endParaRPr>
            </a:p>
          </xdr:txBody>
        </xdr:sp>
      </mc:Fallback>
    </mc:AlternateContent>
    <xdr:clientData/>
  </xdr:oneCellAnchor>
  <xdr:oneCellAnchor>
    <xdr:from>
      <xdr:col>1</xdr:col>
      <xdr:colOff>3174</xdr:colOff>
      <xdr:row>54</xdr:row>
      <xdr:rowOff>3174</xdr:rowOff>
    </xdr:from>
    <xdr:ext cx="5148263" cy="1200008"/>
    <mc:AlternateContent xmlns:mc="http://schemas.openxmlformats.org/markup-compatibility/2006" xmlns:a14="http://schemas.microsoft.com/office/drawing/2010/main">
      <mc:Choice Requires="a14">
        <xdr:sp macro="" textlink="">
          <xdr:nvSpPr>
            <xdr:cNvPr id="7" name="Textfeld 6"/>
            <xdr:cNvSpPr txBox="1"/>
          </xdr:nvSpPr>
          <xdr:spPr>
            <a:xfrm>
              <a:off x="1717674" y="17062449"/>
              <a:ext cx="5148263" cy="12000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𝑣</m:t>
                        </m:r>
                      </m:e>
                      <m:sub>
                        <m:r>
                          <a:rPr lang="de-AT" sz="1100" i="1">
                            <a:solidFill>
                              <a:schemeClr val="tx1"/>
                            </a:solidFill>
                            <a:effectLst/>
                            <a:latin typeface="Cambria Math"/>
                            <a:ea typeface="+mn-ea"/>
                            <a:cs typeface="+mn-cs"/>
                          </a:rPr>
                          <m:t>𝑖</m:t>
                        </m:r>
                      </m:sub>
                    </m:sSub>
                    <m:r>
                      <a:rPr lang="de-AT" sz="1100">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AT" sz="1100" i="1">
                            <a:solidFill>
                              <a:schemeClr val="tx1"/>
                            </a:solidFill>
                            <a:effectLst/>
                            <a:latin typeface="Cambria Math"/>
                            <a:ea typeface="+mn-ea"/>
                            <a:cs typeface="+mn-cs"/>
                          </a:rPr>
                          <m:t>𝑛</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e>
                    </m:nary>
                  </m:oMath>
                </m:oMathPara>
              </a14:m>
              <a:endParaRPr lang="de-DE" sz="1100">
                <a:solidFill>
                  <a:schemeClr val="tx1"/>
                </a:solidFill>
                <a:effectLst/>
                <a:ea typeface="+mn-ea"/>
                <a:cs typeface="+mn-cs"/>
              </a:endParaRPr>
            </a:p>
            <a:p>
              <a:endParaRPr lang="de-DE" sz="1100">
                <a:solidFill>
                  <a:schemeClr val="tx1"/>
                </a:solidFill>
                <a:effectLst/>
                <a:ea typeface="+mn-ea"/>
                <a:cs typeface="+mn-cs"/>
              </a:endParaRPr>
            </a:p>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𝑣</m:t>
                        </m:r>
                      </m:e>
                      <m:sub>
                        <m:r>
                          <a:rPr lang="de-DE" sz="1100" b="0" i="1">
                            <a:solidFill>
                              <a:schemeClr val="tx1"/>
                            </a:solidFill>
                            <a:effectLst/>
                            <a:latin typeface="Cambria Math"/>
                            <a:ea typeface="+mn-ea"/>
                            <a:cs typeface="+mn-cs"/>
                          </a:rPr>
                          <m:t>2</m:t>
                        </m:r>
                      </m:sub>
                    </m:sSub>
                    <m:r>
                      <a:rPr lang="de-AT" sz="1100">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2</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r>
                          <a:rPr lang="de-DE" sz="1100" b="0" i="1">
                            <a:solidFill>
                              <a:schemeClr val="tx1"/>
                            </a:solidFill>
                            <a:effectLst/>
                            <a:latin typeface="Cambria Math"/>
                            <a:ea typeface="+mn-ea"/>
                            <a:cs typeface="+mn-cs"/>
                          </a:rPr>
                          <m:t>=</m:t>
                        </m:r>
                      </m:e>
                    </m:nary>
                    <m:r>
                      <a:rPr lang="de-DE" sz="1100" b="0" i="1">
                        <a:solidFill>
                          <a:schemeClr val="tx1"/>
                        </a:solidFill>
                        <a:effectLst/>
                        <a:latin typeface="Cambria Math"/>
                        <a:ea typeface="+mn-ea"/>
                        <a:cs typeface="+mn-cs"/>
                      </a:rPr>
                      <m:t>0,01+0,02=0,03</m:t>
                    </m:r>
                  </m:oMath>
                </m:oMathPara>
              </a14:m>
              <a:endParaRPr lang="de-AT" sz="1100"/>
            </a:p>
          </xdr:txBody>
        </xdr:sp>
      </mc:Choice>
      <mc:Fallback xmlns="">
        <xdr:sp macro="" textlink="">
          <xdr:nvSpPr>
            <xdr:cNvPr id="7" name="Textfeld 6"/>
            <xdr:cNvSpPr txBox="1"/>
          </xdr:nvSpPr>
          <xdr:spPr>
            <a:xfrm>
              <a:off x="1717674" y="17062449"/>
              <a:ext cx="5148263" cy="12000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Cambria Math"/>
                  <a:ea typeface="+mn-ea"/>
                  <a:cs typeface="+mn-cs"/>
                </a:rPr>
                <a:t>𝑣_𝑖=∑1_(𝑖=1)^𝑛▒𝑞_𝑖 </a:t>
              </a:r>
              <a:endParaRPr lang="de-DE" sz="1100">
                <a:solidFill>
                  <a:schemeClr val="tx1"/>
                </a:solidFill>
                <a:effectLst/>
                <a:ea typeface="+mn-ea"/>
                <a:cs typeface="+mn-cs"/>
              </a:endParaRPr>
            </a:p>
            <a:p>
              <a:endParaRPr lang="de-DE" sz="1100">
                <a:solidFill>
                  <a:schemeClr val="tx1"/>
                </a:solidFill>
                <a:effectLst/>
                <a:ea typeface="+mn-ea"/>
                <a:cs typeface="+mn-cs"/>
              </a:endParaRPr>
            </a:p>
            <a:p>
              <a:pPr/>
              <a:r>
                <a:rPr lang="de-AT" sz="1100" i="0">
                  <a:solidFill>
                    <a:schemeClr val="tx1"/>
                  </a:solidFill>
                  <a:effectLst/>
                  <a:latin typeface="Cambria Math"/>
                  <a:ea typeface="+mn-ea"/>
                  <a:cs typeface="+mn-cs"/>
                </a:rPr>
                <a:t>𝑣_</a:t>
              </a:r>
              <a:r>
                <a:rPr lang="de-DE" sz="1100" b="0" i="0">
                  <a:solidFill>
                    <a:schemeClr val="tx1"/>
                  </a:solidFill>
                  <a:effectLst/>
                  <a:latin typeface="Cambria Math"/>
                  <a:ea typeface="+mn-ea"/>
                  <a:cs typeface="+mn-cs"/>
                </a:rPr>
                <a:t>2</a:t>
              </a:r>
              <a:r>
                <a:rPr lang="de-AT" sz="1100" i="0">
                  <a:solidFill>
                    <a:schemeClr val="tx1"/>
                  </a:solidFill>
                  <a:effectLst/>
                  <a:latin typeface="Cambria Math"/>
                  <a:ea typeface="+mn-ea"/>
                  <a:cs typeface="+mn-cs"/>
                </a:rPr>
                <a:t>=∑1_(𝑖=1)</a:t>
              </a:r>
              <a:r>
                <a:rPr lang="de-DE" sz="1100" b="0" i="0">
                  <a:solidFill>
                    <a:schemeClr val="tx1"/>
                  </a:solidFill>
                  <a:effectLst/>
                  <a:latin typeface="Cambria Math"/>
                  <a:ea typeface="+mn-ea"/>
                  <a:cs typeface="+mn-cs"/>
                </a:rPr>
                <a:t>^2▒〖</a:t>
              </a:r>
              <a:r>
                <a:rPr lang="de-AT" sz="1100" i="0">
                  <a:solidFill>
                    <a:schemeClr val="tx1"/>
                  </a:solidFill>
                  <a:effectLst/>
                  <a:latin typeface="Cambria Math"/>
                  <a:ea typeface="+mn-ea"/>
                  <a:cs typeface="+mn-cs"/>
                </a:rPr>
                <a:t>𝑞_𝑖</a:t>
              </a:r>
              <a:r>
                <a:rPr lang="de-DE" sz="1100" b="0" i="0">
                  <a:solidFill>
                    <a:schemeClr val="tx1"/>
                  </a:solidFill>
                  <a:effectLst/>
                  <a:latin typeface="Cambria Math"/>
                  <a:ea typeface="+mn-ea"/>
                  <a:cs typeface="+mn-cs"/>
                </a:rPr>
                <a:t>=〗 0,01+0,02=0,03</a:t>
              </a:r>
              <a:endParaRPr lang="de-AT" sz="1100"/>
            </a:p>
          </xdr:txBody>
        </xdr:sp>
      </mc:Fallback>
    </mc:AlternateContent>
    <xdr:clientData/>
  </xdr:oneCellAnchor>
</xdr:wsDr>
</file>

<file path=xl/drawings/drawing5.xml><?xml version="1.0" encoding="utf-8"?>
<xdr:wsDr xmlns:xdr="http://schemas.openxmlformats.org/drawingml/2006/spreadsheetDrawing" xmlns:a="http://schemas.openxmlformats.org/drawingml/2006/main">
  <xdr:twoCellAnchor>
    <xdr:from>
      <xdr:col>0</xdr:col>
      <xdr:colOff>214312</xdr:colOff>
      <xdr:row>7</xdr:row>
      <xdr:rowOff>190500</xdr:rowOff>
    </xdr:from>
    <xdr:to>
      <xdr:col>9</xdr:col>
      <xdr:colOff>484188</xdr:colOff>
      <xdr:row>43</xdr:row>
      <xdr:rowOff>68263</xdr:rowOff>
    </xdr:to>
    <xdr:grpSp>
      <xdr:nvGrpSpPr>
        <xdr:cNvPr id="2" name="Gruppieren 1"/>
        <xdr:cNvGrpSpPr/>
      </xdr:nvGrpSpPr>
      <xdr:grpSpPr>
        <a:xfrm>
          <a:off x="214312" y="3206750"/>
          <a:ext cx="7127876" cy="6791326"/>
          <a:chOff x="28575" y="-757538"/>
          <a:chExt cx="9705974" cy="6686550"/>
        </a:xfrm>
      </xdr:grpSpPr>
      <xdr:graphicFrame macro="">
        <xdr:nvGraphicFramePr>
          <xdr:cNvPr id="3" name="Diagramm 2"/>
          <xdr:cNvGraphicFramePr>
            <a:graphicFrameLocks/>
          </xdr:cNvGraphicFramePr>
        </xdr:nvGraphicFramePr>
        <xdr:xfrm>
          <a:off x="28575" y="-757538"/>
          <a:ext cx="9705974" cy="6686550"/>
        </xdr:xfrm>
        <a:graphic>
          <a:graphicData uri="http://schemas.openxmlformats.org/drawingml/2006/chart">
            <c:chart xmlns:c="http://schemas.openxmlformats.org/drawingml/2006/chart" xmlns:r="http://schemas.openxmlformats.org/officeDocument/2006/relationships" r:id="rId1"/>
          </a:graphicData>
        </a:graphic>
      </xdr:graphicFrame>
      <xdr:cxnSp macro="">
        <xdr:nvCxnSpPr>
          <xdr:cNvPr id="4" name="Gerade Verbindung 3"/>
          <xdr:cNvCxnSpPr/>
        </xdr:nvCxnSpPr>
        <xdr:spPr>
          <a:xfrm flipV="1">
            <a:off x="941279" y="31781"/>
            <a:ext cx="8447400" cy="5318894"/>
          </a:xfrm>
          <a:prstGeom prst="line">
            <a:avLst/>
          </a:prstGeom>
          <a:ln w="38100">
            <a:solidFill>
              <a:schemeClr val="tx2"/>
            </a:solidFill>
          </a:ln>
        </xdr:spPr>
        <xdr:style>
          <a:lnRef idx="1">
            <a:schemeClr val="accent3"/>
          </a:lnRef>
          <a:fillRef idx="0">
            <a:schemeClr val="accent3"/>
          </a:fillRef>
          <a:effectRef idx="0">
            <a:schemeClr val="accent3"/>
          </a:effectRef>
          <a:fontRef idx="minor">
            <a:schemeClr val="tx1"/>
          </a:fontRef>
        </xdr:style>
      </xdr:cxnSp>
      <xdr:sp macro="" textlink="">
        <xdr:nvSpPr>
          <xdr:cNvPr id="5" name="Textfeld 4"/>
          <xdr:cNvSpPr txBox="1"/>
        </xdr:nvSpPr>
        <xdr:spPr>
          <a:xfrm rot="19122716">
            <a:off x="3989421" y="2334309"/>
            <a:ext cx="240340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AT" sz="1100" b="1">
                <a:solidFill>
                  <a:schemeClr val="tx2"/>
                </a:solidFill>
              </a:rPr>
              <a:t>Gleichverteilungsgerade</a:t>
            </a:r>
          </a:p>
        </xdr:txBody>
      </xdr:sp>
    </xdr:grpSp>
    <xdr:clientData/>
  </xdr:twoCellAnchor>
  <xdr:twoCellAnchor>
    <xdr:from>
      <xdr:col>9</xdr:col>
      <xdr:colOff>756106</xdr:colOff>
      <xdr:row>7</xdr:row>
      <xdr:rowOff>192078</xdr:rowOff>
    </xdr:from>
    <xdr:to>
      <xdr:col>19</xdr:col>
      <xdr:colOff>263982</xdr:colOff>
      <xdr:row>43</xdr:row>
      <xdr:rowOff>69841</xdr:rowOff>
    </xdr:to>
    <xdr:grpSp>
      <xdr:nvGrpSpPr>
        <xdr:cNvPr id="6" name="Gruppieren 5"/>
        <xdr:cNvGrpSpPr/>
      </xdr:nvGrpSpPr>
      <xdr:grpSpPr>
        <a:xfrm>
          <a:off x="7614106" y="3208328"/>
          <a:ext cx="7127876" cy="6791326"/>
          <a:chOff x="28575" y="-757538"/>
          <a:chExt cx="9705974" cy="6686550"/>
        </a:xfrm>
      </xdr:grpSpPr>
      <xdr:graphicFrame macro="">
        <xdr:nvGraphicFramePr>
          <xdr:cNvPr id="7" name="Diagramm 6"/>
          <xdr:cNvGraphicFramePr>
            <a:graphicFrameLocks/>
          </xdr:cNvGraphicFramePr>
        </xdr:nvGraphicFramePr>
        <xdr:xfrm>
          <a:off x="28575" y="-757538"/>
          <a:ext cx="9705974" cy="6686550"/>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8" name="Gerade Verbindung 7"/>
          <xdr:cNvCxnSpPr/>
        </xdr:nvCxnSpPr>
        <xdr:spPr>
          <a:xfrm flipV="1">
            <a:off x="941279" y="31781"/>
            <a:ext cx="8447400" cy="5318894"/>
          </a:xfrm>
          <a:prstGeom prst="line">
            <a:avLst/>
          </a:prstGeom>
          <a:ln w="38100">
            <a:solidFill>
              <a:schemeClr val="tx2"/>
            </a:solidFill>
          </a:ln>
        </xdr:spPr>
        <xdr:style>
          <a:lnRef idx="1">
            <a:schemeClr val="accent3"/>
          </a:lnRef>
          <a:fillRef idx="0">
            <a:schemeClr val="accent3"/>
          </a:fillRef>
          <a:effectRef idx="0">
            <a:schemeClr val="accent3"/>
          </a:effectRef>
          <a:fontRef idx="minor">
            <a:schemeClr val="tx1"/>
          </a:fontRef>
        </xdr:style>
      </xdr:cxnSp>
      <xdr:sp macro="" textlink="">
        <xdr:nvSpPr>
          <xdr:cNvPr id="9" name="Textfeld 8"/>
          <xdr:cNvSpPr txBox="1"/>
        </xdr:nvSpPr>
        <xdr:spPr>
          <a:xfrm rot="19122716">
            <a:off x="3989421" y="2334309"/>
            <a:ext cx="240340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AT" sz="1100" b="1">
                <a:solidFill>
                  <a:schemeClr val="tx2"/>
                </a:solidFill>
              </a:rPr>
              <a:t>Gleichverteilungsgerade</a:t>
            </a:r>
          </a:p>
        </xdr:txBody>
      </xdr:sp>
      <xdr:sp macro="" textlink="">
        <xdr:nvSpPr>
          <xdr:cNvPr id="11" name="Textfeld 10"/>
          <xdr:cNvSpPr txBox="1"/>
        </xdr:nvSpPr>
        <xdr:spPr>
          <a:xfrm>
            <a:off x="4573076" y="3264298"/>
            <a:ext cx="1105528" cy="2604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AT" sz="1100" b="1">
                <a:solidFill>
                  <a:schemeClr val="tx2"/>
                </a:solidFill>
              </a:rPr>
              <a:t>2011</a:t>
            </a:r>
          </a:p>
        </xdr:txBody>
      </xdr:sp>
      <xdr:sp macro="" textlink="">
        <xdr:nvSpPr>
          <xdr:cNvPr id="12" name="Textfeld 11"/>
          <xdr:cNvSpPr txBox="1"/>
        </xdr:nvSpPr>
        <xdr:spPr>
          <a:xfrm>
            <a:off x="6821230" y="2771951"/>
            <a:ext cx="1105528" cy="2604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AT" sz="1100" b="1">
                <a:solidFill>
                  <a:schemeClr val="accent3">
                    <a:lumMod val="75000"/>
                  </a:schemeClr>
                </a:solidFill>
              </a:rPr>
              <a:t>2001</a:t>
            </a: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8</xdr:col>
      <xdr:colOff>247650</xdr:colOff>
      <xdr:row>8</xdr:row>
      <xdr:rowOff>209550</xdr:rowOff>
    </xdr:from>
    <xdr:ext cx="914400" cy="423834"/>
    <mc:AlternateContent xmlns:mc="http://schemas.openxmlformats.org/markup-compatibility/2006" xmlns:a14="http://schemas.microsoft.com/office/drawing/2010/main">
      <mc:Choice Requires="a14">
        <xdr:sp macro="" textlink="">
          <xdr:nvSpPr>
            <xdr:cNvPr id="2" name="Textfeld 1"/>
            <xdr:cNvSpPr txBox="1"/>
          </xdr:nvSpPr>
          <xdr:spPr>
            <a:xfrm>
              <a:off x="11296650" y="4410075"/>
              <a:ext cx="914400" cy="4238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f>
                      <m:fPr>
                        <m:ctrlPr>
                          <a:rPr lang="de-DE" sz="1100" b="1" i="1">
                            <a:solidFill>
                              <a:schemeClr val="bg1"/>
                            </a:solidFill>
                            <a:latin typeface="Cambria Math"/>
                          </a:rPr>
                        </m:ctrlPr>
                      </m:fPr>
                      <m:num>
                        <m:r>
                          <a:rPr lang="de-DE" sz="1100" b="1" i="1">
                            <a:solidFill>
                              <a:schemeClr val="bg1"/>
                            </a:solidFill>
                            <a:effectLst/>
                            <a:latin typeface="Cambria Math"/>
                            <a:ea typeface="+mn-ea"/>
                            <a:cs typeface="+mn-cs"/>
                          </a:rPr>
                          <m:t>𝟐</m:t>
                        </m:r>
                        <m:r>
                          <a:rPr lang="de-DE" sz="1100" b="1" i="1">
                            <a:solidFill>
                              <a:schemeClr val="bg1"/>
                            </a:solidFill>
                            <a:effectLst/>
                            <a:latin typeface="Cambria Math"/>
                            <a:ea typeface="+mn-ea"/>
                            <a:cs typeface="+mn-cs"/>
                          </a:rPr>
                          <m:t>𝒊</m:t>
                        </m:r>
                        <m:r>
                          <a:rPr lang="de-DE" sz="1100" b="1" i="1">
                            <a:solidFill>
                              <a:schemeClr val="bg1"/>
                            </a:solidFill>
                            <a:effectLst/>
                            <a:latin typeface="Cambria Math"/>
                            <a:ea typeface="+mn-ea"/>
                            <a:cs typeface="+mn-cs"/>
                          </a:rPr>
                          <m:t>−</m:t>
                        </m:r>
                        <m:r>
                          <a:rPr lang="de-DE" sz="1100" b="1" i="1">
                            <a:solidFill>
                              <a:schemeClr val="bg1"/>
                            </a:solidFill>
                            <a:effectLst/>
                            <a:latin typeface="Cambria Math"/>
                            <a:ea typeface="+mn-ea"/>
                            <a:cs typeface="+mn-cs"/>
                          </a:rPr>
                          <m:t>𝟏</m:t>
                        </m:r>
                        <m:r>
                          <m:rPr>
                            <m:nor/>
                          </m:rPr>
                          <a:rPr lang="de-AT" b="1">
                            <a:solidFill>
                              <a:schemeClr val="bg1"/>
                            </a:solidFill>
                            <a:effectLst/>
                          </a:rPr>
                          <m:t> </m:t>
                        </m:r>
                      </m:num>
                      <m:den>
                        <m:r>
                          <a:rPr lang="de-DE" sz="1100" b="1" i="1">
                            <a:solidFill>
                              <a:schemeClr val="bg1"/>
                            </a:solidFill>
                            <a:latin typeface="Cambria Math"/>
                          </a:rPr>
                          <m:t>𝒏</m:t>
                        </m:r>
                      </m:den>
                    </m:f>
                  </m:oMath>
                </m:oMathPara>
              </a14:m>
              <a:endParaRPr lang="de-AT" sz="1100" b="1"/>
            </a:p>
          </xdr:txBody>
        </xdr:sp>
      </mc:Choice>
      <mc:Fallback xmlns="">
        <xdr:sp macro="" textlink="">
          <xdr:nvSpPr>
            <xdr:cNvPr id="2" name="Textfeld 1"/>
            <xdr:cNvSpPr txBox="1"/>
          </xdr:nvSpPr>
          <xdr:spPr>
            <a:xfrm>
              <a:off x="11296650" y="4410075"/>
              <a:ext cx="914400" cy="4238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r>
                <a:rPr lang="de-DE" sz="1100" b="1" i="0">
                  <a:solidFill>
                    <a:schemeClr val="bg1"/>
                  </a:solidFill>
                  <a:latin typeface="Cambria Math"/>
                </a:rPr>
                <a:t>(</a:t>
              </a:r>
              <a:r>
                <a:rPr lang="de-DE" sz="1100" b="1" i="0">
                  <a:solidFill>
                    <a:schemeClr val="bg1"/>
                  </a:solidFill>
                  <a:effectLst/>
                  <a:latin typeface="Cambria Math"/>
                  <a:ea typeface="+mn-ea"/>
                  <a:cs typeface="+mn-cs"/>
                </a:rPr>
                <a:t>𝟐𝒊−𝟏</a:t>
              </a:r>
              <a:r>
                <a:rPr lang="de-AT" sz="1100" b="1" i="0">
                  <a:solidFill>
                    <a:schemeClr val="bg1"/>
                  </a:solidFill>
                  <a:effectLst/>
                  <a:latin typeface="Cambria Math"/>
                  <a:ea typeface="+mn-ea"/>
                  <a:cs typeface="+mn-cs"/>
                </a:rPr>
                <a:t>"</a:t>
              </a:r>
              <a:r>
                <a:rPr lang="de-AT" b="1" i="0">
                  <a:solidFill>
                    <a:schemeClr val="bg1"/>
                  </a:solidFill>
                  <a:effectLst/>
                </a:rPr>
                <a:t> </a:t>
              </a:r>
              <a:r>
                <a:rPr lang="de-AT" b="1" i="0">
                  <a:solidFill>
                    <a:schemeClr val="bg1"/>
                  </a:solidFill>
                  <a:effectLst/>
                  <a:latin typeface="Cambria Math"/>
                </a:rPr>
                <a:t>" </a:t>
              </a:r>
              <a:r>
                <a:rPr lang="de-DE" sz="1100" b="1" i="0">
                  <a:solidFill>
                    <a:schemeClr val="bg1"/>
                  </a:solidFill>
                  <a:effectLst/>
                  <a:latin typeface="Cambria Math"/>
                </a:rPr>
                <a:t>)/</a:t>
              </a:r>
              <a:r>
                <a:rPr lang="de-DE" sz="1100" b="1" i="0">
                  <a:solidFill>
                    <a:schemeClr val="bg1"/>
                  </a:solidFill>
                  <a:latin typeface="Cambria Math"/>
                </a:rPr>
                <a:t>𝒏</a:t>
              </a:r>
              <a:endParaRPr lang="de-AT" sz="1100" b="1"/>
            </a:p>
          </xdr:txBody>
        </xdr:sp>
      </mc:Fallback>
    </mc:AlternateContent>
    <xdr:clientData/>
  </xdr:oneCellAnchor>
  <xdr:oneCellAnchor>
    <xdr:from>
      <xdr:col>9</xdr:col>
      <xdr:colOff>95250</xdr:colOff>
      <xdr:row>8</xdr:row>
      <xdr:rowOff>180975</xdr:rowOff>
    </xdr:from>
    <xdr:ext cx="1247776" cy="472694"/>
    <mc:AlternateContent xmlns:mc="http://schemas.openxmlformats.org/markup-compatibility/2006" xmlns:a14="http://schemas.microsoft.com/office/drawing/2010/main">
      <mc:Choice Requires="a14">
        <xdr:sp macro="" textlink="">
          <xdr:nvSpPr>
            <xdr:cNvPr id="3" name="Textfeld 2"/>
            <xdr:cNvSpPr txBox="1"/>
          </xdr:nvSpPr>
          <xdr:spPr>
            <a:xfrm>
              <a:off x="12525375" y="4381500"/>
              <a:ext cx="1247776"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d>
                      <m:dPr>
                        <m:ctrlPr>
                          <a:rPr lang="de-DE" sz="1100" b="1" i="1">
                            <a:solidFill>
                              <a:schemeClr val="bg1"/>
                            </a:solidFill>
                            <a:effectLst/>
                            <a:latin typeface="Cambria Math"/>
                            <a:ea typeface="+mn-ea"/>
                            <a:cs typeface="+mn-cs"/>
                          </a:rPr>
                        </m:ctrlPr>
                      </m:dPr>
                      <m:e>
                        <m:f>
                          <m:fPr>
                            <m:ctrlPr>
                              <a:rPr lang="de-DE" sz="1100" b="1" i="1">
                                <a:solidFill>
                                  <a:schemeClr val="bg1"/>
                                </a:solidFill>
                                <a:effectLst/>
                                <a:latin typeface="Cambria Math"/>
                                <a:ea typeface="+mn-ea"/>
                                <a:cs typeface="+mn-cs"/>
                              </a:rPr>
                            </m:ctrlPr>
                          </m:fPr>
                          <m:num>
                            <m:r>
                              <a:rPr lang="de-DE" sz="1100" b="1" i="1">
                                <a:solidFill>
                                  <a:schemeClr val="bg1"/>
                                </a:solidFill>
                                <a:effectLst/>
                                <a:latin typeface="Cambria Math"/>
                                <a:ea typeface="+mn-ea"/>
                                <a:cs typeface="+mn-cs"/>
                              </a:rPr>
                              <m:t>𝟐</m:t>
                            </m:r>
                            <m:r>
                              <a:rPr lang="de-DE" sz="1100" b="1" i="1">
                                <a:solidFill>
                                  <a:schemeClr val="bg1"/>
                                </a:solidFill>
                                <a:effectLst/>
                                <a:latin typeface="Cambria Math"/>
                                <a:ea typeface="+mn-ea"/>
                                <a:cs typeface="+mn-cs"/>
                              </a:rPr>
                              <m:t>𝒊</m:t>
                            </m:r>
                            <m:r>
                              <a:rPr lang="de-DE" sz="1100" b="1" i="1">
                                <a:solidFill>
                                  <a:schemeClr val="bg1"/>
                                </a:solidFill>
                                <a:effectLst/>
                                <a:latin typeface="Cambria Math"/>
                                <a:ea typeface="+mn-ea"/>
                                <a:cs typeface="+mn-cs"/>
                              </a:rPr>
                              <m:t>−</m:t>
                            </m:r>
                            <m:r>
                              <a:rPr lang="de-DE" sz="1100" b="1" i="1">
                                <a:solidFill>
                                  <a:schemeClr val="bg1"/>
                                </a:solidFill>
                                <a:effectLst/>
                                <a:latin typeface="Cambria Math"/>
                                <a:ea typeface="+mn-ea"/>
                                <a:cs typeface="+mn-cs"/>
                              </a:rPr>
                              <m:t>𝟏</m:t>
                            </m:r>
                            <m:r>
                              <m:rPr>
                                <m:nor/>
                              </m:rPr>
                              <a:rPr lang="de-AT" sz="1100" b="1" i="1">
                                <a:solidFill>
                                  <a:schemeClr val="bg1"/>
                                </a:solidFill>
                                <a:effectLst/>
                                <a:latin typeface="+mn-lt"/>
                                <a:ea typeface="+mn-ea"/>
                                <a:cs typeface="+mn-cs"/>
                              </a:rPr>
                              <m:t> </m:t>
                            </m:r>
                          </m:num>
                          <m:den>
                            <m:r>
                              <a:rPr lang="de-DE" sz="1100" b="1" i="1">
                                <a:solidFill>
                                  <a:schemeClr val="bg1"/>
                                </a:solidFill>
                                <a:effectLst/>
                                <a:latin typeface="Cambria Math"/>
                                <a:ea typeface="+mn-ea"/>
                                <a:cs typeface="+mn-cs"/>
                              </a:rPr>
                              <m:t>𝒏</m:t>
                            </m:r>
                          </m:den>
                        </m:f>
                      </m:e>
                    </m:d>
                    <m:sSub>
                      <m:sSubPr>
                        <m:ctrlPr>
                          <a:rPr lang="de-DE" sz="1100" b="1" i="1">
                            <a:solidFill>
                              <a:schemeClr val="bg1"/>
                            </a:solidFill>
                            <a:effectLst/>
                            <a:latin typeface="Cambria Math"/>
                            <a:ea typeface="+mn-ea"/>
                            <a:cs typeface="+mn-cs"/>
                          </a:rPr>
                        </m:ctrlPr>
                      </m:sSubPr>
                      <m:e>
                        <m:r>
                          <a:rPr lang="de-DE" sz="1100" b="1" i="1">
                            <a:solidFill>
                              <a:schemeClr val="bg1"/>
                            </a:solidFill>
                            <a:effectLst/>
                            <a:latin typeface="Cambria Math"/>
                            <a:ea typeface="+mn-ea"/>
                            <a:cs typeface="+mn-cs"/>
                          </a:rPr>
                          <m:t>𝒒</m:t>
                        </m:r>
                      </m:e>
                      <m:sub>
                        <m:r>
                          <a:rPr lang="de-DE" sz="1100" b="1" i="1">
                            <a:solidFill>
                              <a:schemeClr val="bg1"/>
                            </a:solidFill>
                            <a:effectLst/>
                            <a:latin typeface="Cambria Math"/>
                            <a:ea typeface="+mn-ea"/>
                            <a:cs typeface="+mn-cs"/>
                          </a:rPr>
                          <m:t>𝒊</m:t>
                        </m:r>
                      </m:sub>
                    </m:sSub>
                  </m:oMath>
                </m:oMathPara>
              </a14:m>
              <a:endParaRPr lang="de-AT" sz="1100" b="1"/>
            </a:p>
          </xdr:txBody>
        </xdr:sp>
      </mc:Choice>
      <mc:Fallback xmlns="">
        <xdr:sp macro="" textlink="">
          <xdr:nvSpPr>
            <xdr:cNvPr id="3" name="Textfeld 2"/>
            <xdr:cNvSpPr txBox="1"/>
          </xdr:nvSpPr>
          <xdr:spPr>
            <a:xfrm>
              <a:off x="12525375" y="4381500"/>
              <a:ext cx="1247776"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100" b="1" i="0">
                  <a:solidFill>
                    <a:schemeClr val="bg1"/>
                  </a:solidFill>
                  <a:effectLst/>
                  <a:latin typeface="Cambria Math"/>
                  <a:ea typeface="+mn-ea"/>
                  <a:cs typeface="+mn-cs"/>
                </a:rPr>
                <a:t>((𝟐𝒊−𝟏</a:t>
              </a:r>
              <a:r>
                <a:rPr lang="de-AT" sz="1100" b="1" i="0">
                  <a:solidFill>
                    <a:schemeClr val="bg1"/>
                  </a:solidFill>
                  <a:effectLst/>
                  <a:latin typeface="+mn-lt"/>
                  <a:ea typeface="+mn-ea"/>
                  <a:cs typeface="+mn-cs"/>
                </a:rPr>
                <a:t>" </a:t>
              </a:r>
              <a:r>
                <a:rPr lang="de-AT" sz="1100" b="1" i="0">
                  <a:solidFill>
                    <a:schemeClr val="bg1"/>
                  </a:solidFill>
                  <a:effectLst/>
                  <a:latin typeface="Cambria Math"/>
                  <a:ea typeface="+mn-ea"/>
                  <a:cs typeface="+mn-cs"/>
                </a:rPr>
                <a:t>" </a:t>
              </a:r>
              <a:r>
                <a:rPr lang="de-DE" sz="1100" b="1" i="0">
                  <a:solidFill>
                    <a:schemeClr val="bg1"/>
                  </a:solidFill>
                  <a:effectLst/>
                  <a:latin typeface="Cambria Math"/>
                  <a:ea typeface="+mn-ea"/>
                  <a:cs typeface="+mn-cs"/>
                </a:rPr>
                <a:t>)/𝒏) 𝒒_𝒊</a:t>
              </a:r>
              <a:endParaRPr lang="de-AT" sz="1100" b="1"/>
            </a:p>
          </xdr:txBody>
        </xdr:sp>
      </mc:Fallback>
    </mc:AlternateContent>
    <xdr:clientData/>
  </xdr:oneCellAnchor>
  <xdr:oneCellAnchor>
    <xdr:from>
      <xdr:col>1</xdr:col>
      <xdr:colOff>0</xdr:colOff>
      <xdr:row>43</xdr:row>
      <xdr:rowOff>0</xdr:rowOff>
    </xdr:from>
    <xdr:ext cx="2386012" cy="551946"/>
    <mc:AlternateContent xmlns:mc="http://schemas.openxmlformats.org/markup-compatibility/2006" xmlns:a14="http://schemas.microsoft.com/office/drawing/2010/main">
      <mc:Choice Requires="a14">
        <xdr:sp macro="" textlink="">
          <xdr:nvSpPr>
            <xdr:cNvPr id="4" name="Textfeld 3"/>
            <xdr:cNvSpPr txBox="1"/>
          </xdr:nvSpPr>
          <xdr:spPr>
            <a:xfrm>
              <a:off x="1381125" y="13363575"/>
              <a:ext cx="2386012" cy="5519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r>
                      <a:rPr lang="de-AT" sz="1100" i="1">
                        <a:solidFill>
                          <a:schemeClr val="tx1"/>
                        </a:solidFill>
                        <a:effectLst/>
                        <a:latin typeface="Cambria Math"/>
                        <a:ea typeface="+mn-ea"/>
                        <a:cs typeface="+mn-cs"/>
                      </a:rPr>
                      <m:t>𝐺𝐾</m:t>
                    </m:r>
                    <m:r>
                      <a:rPr lang="de-AT" sz="1100" i="1">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a:solidFill>
                              <a:schemeClr val="tx1"/>
                            </a:solidFill>
                            <a:effectLst/>
                            <a:latin typeface="Cambria Math"/>
                            <a:ea typeface="+mn-ea"/>
                            <a:cs typeface="+mn-cs"/>
                          </a:rPr>
                          <m:t>=1</m:t>
                        </m:r>
                      </m:sub>
                      <m:sup>
                        <m:r>
                          <a:rPr lang="de-AT" sz="1100" i="1">
                            <a:solidFill>
                              <a:schemeClr val="tx1"/>
                            </a:solidFill>
                            <a:effectLst/>
                            <a:latin typeface="Cambria Math"/>
                            <a:ea typeface="+mn-ea"/>
                            <a:cs typeface="+mn-cs"/>
                          </a:rPr>
                          <m:t>𝑛</m:t>
                        </m:r>
                      </m:sup>
                      <m:e>
                        <m:d>
                          <m:dPr>
                            <m:ctrlPr>
                              <a:rPr lang="de-AT" sz="1100" i="1">
                                <a:solidFill>
                                  <a:schemeClr val="tx1"/>
                                </a:solidFill>
                                <a:effectLst/>
                                <a:latin typeface="Cambria Math"/>
                                <a:ea typeface="+mn-ea"/>
                                <a:cs typeface="+mn-cs"/>
                              </a:rPr>
                            </m:ctrlPr>
                          </m:dPr>
                          <m:e>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2</m:t>
                                </m:r>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num>
                              <m:den>
                                <m:r>
                                  <a:rPr lang="de-AT" sz="1100" i="1">
                                    <a:solidFill>
                                      <a:schemeClr val="tx1"/>
                                    </a:solidFill>
                                    <a:effectLst/>
                                    <a:latin typeface="Cambria Math"/>
                                    <a:ea typeface="+mn-ea"/>
                                    <a:cs typeface="+mn-cs"/>
                                  </a:rPr>
                                  <m:t>𝑛</m:t>
                                </m:r>
                              </m:den>
                            </m:f>
                          </m:e>
                        </m:d>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e>
                    </m:nary>
                    <m:r>
                      <a:rPr lang="de-AT" sz="1100" i="1">
                        <a:solidFill>
                          <a:schemeClr val="tx1"/>
                        </a:solidFill>
                        <a:effectLst/>
                        <a:latin typeface="Cambria Math"/>
                        <a:ea typeface="+mn-ea"/>
                        <a:cs typeface="+mn-cs"/>
                      </a:rPr>
                      <m:t>−</m:t>
                    </m:r>
                    <m:r>
                      <a:rPr lang="de-AT" sz="1100">
                        <a:solidFill>
                          <a:schemeClr val="tx1"/>
                        </a:solidFill>
                        <a:effectLst/>
                        <a:latin typeface="Cambria Math"/>
                        <a:ea typeface="+mn-ea"/>
                        <a:cs typeface="+mn-cs"/>
                      </a:rPr>
                      <m:t>1</m:t>
                    </m:r>
                  </m:oMath>
                </m:oMathPara>
              </a14:m>
              <a:endParaRPr lang="de-AT" sz="1100"/>
            </a:p>
          </xdr:txBody>
        </xdr:sp>
      </mc:Choice>
      <mc:Fallback xmlns="">
        <xdr:sp macro="" textlink="">
          <xdr:nvSpPr>
            <xdr:cNvPr id="4" name="Textfeld 3"/>
            <xdr:cNvSpPr txBox="1"/>
          </xdr:nvSpPr>
          <xdr:spPr>
            <a:xfrm>
              <a:off x="1381125" y="13363575"/>
              <a:ext cx="2386012" cy="5519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Cambria Math"/>
                  <a:ea typeface="+mn-ea"/>
                  <a:cs typeface="+mn-cs"/>
                </a:rPr>
                <a:t>𝐺𝐾=∑1_(𝑖=1)^𝑛▒〖((2𝑖−1)/𝑛) 𝑞_𝑖 〗−1</a:t>
              </a:r>
              <a:endParaRPr lang="de-AT" sz="1100"/>
            </a:p>
          </xdr:txBody>
        </xdr:sp>
      </mc:Fallback>
    </mc:AlternateContent>
    <xdr:clientData/>
  </xdr:oneCellAnchor>
  <xdr:oneCellAnchor>
    <xdr:from>
      <xdr:col>0</xdr:col>
      <xdr:colOff>1371600</xdr:colOff>
      <xdr:row>43</xdr:row>
      <xdr:rowOff>590550</xdr:rowOff>
    </xdr:from>
    <xdr:ext cx="6772275" cy="568232"/>
    <mc:AlternateContent xmlns:mc="http://schemas.openxmlformats.org/markup-compatibility/2006" xmlns:a14="http://schemas.microsoft.com/office/drawing/2010/main">
      <mc:Choice Requires="a14">
        <xdr:sp macro="" textlink="">
          <xdr:nvSpPr>
            <xdr:cNvPr id="5" name="Textfeld 4"/>
            <xdr:cNvSpPr txBox="1"/>
          </xdr:nvSpPr>
          <xdr:spPr>
            <a:xfrm>
              <a:off x="1371600" y="13954125"/>
              <a:ext cx="6772275" cy="568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r>
                      <a:rPr lang="de-AT" sz="1100" i="1">
                        <a:solidFill>
                          <a:schemeClr val="tx1"/>
                        </a:solidFill>
                        <a:effectLst/>
                        <a:latin typeface="Cambria Math"/>
                        <a:ea typeface="+mn-ea"/>
                        <a:cs typeface="+mn-cs"/>
                      </a:rPr>
                      <m:t>𝐺𝐾</m:t>
                    </m:r>
                    <m:r>
                      <a:rPr lang="de-AT" sz="1100" i="1">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31</m:t>
                        </m:r>
                      </m:sup>
                      <m:e>
                        <m:d>
                          <m:dPr>
                            <m:ctrlPr>
                              <a:rPr lang="de-AT" sz="1100" i="1">
                                <a:solidFill>
                                  <a:schemeClr val="tx1"/>
                                </a:solidFill>
                                <a:effectLst/>
                                <a:latin typeface="Cambria Math"/>
                                <a:ea typeface="+mn-ea"/>
                                <a:cs typeface="+mn-cs"/>
                              </a:rPr>
                            </m:ctrlPr>
                          </m:dPr>
                          <m:e>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2</m:t>
                                </m:r>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num>
                              <m:den>
                                <m:r>
                                  <a:rPr lang="de-DE" sz="1100" b="0" i="1">
                                    <a:solidFill>
                                      <a:schemeClr val="tx1"/>
                                    </a:solidFill>
                                    <a:effectLst/>
                                    <a:latin typeface="Cambria Math"/>
                                    <a:ea typeface="+mn-ea"/>
                                    <a:cs typeface="+mn-cs"/>
                                  </a:rPr>
                                  <m:t>31</m:t>
                                </m:r>
                              </m:den>
                            </m:f>
                          </m:e>
                        </m:d>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𝑞</m:t>
                            </m:r>
                          </m:e>
                          <m:sub>
                            <m:r>
                              <a:rPr lang="de-AT" sz="1100" i="1">
                                <a:solidFill>
                                  <a:schemeClr val="tx1"/>
                                </a:solidFill>
                                <a:effectLst/>
                                <a:latin typeface="Cambria Math"/>
                                <a:ea typeface="+mn-ea"/>
                                <a:cs typeface="+mn-cs"/>
                              </a:rPr>
                              <m:t>𝑖</m:t>
                            </m:r>
                          </m:sub>
                        </m:sSub>
                      </m:e>
                    </m:nary>
                    <m:r>
                      <a:rPr lang="de-AT" sz="1100" i="1">
                        <a:solidFill>
                          <a:schemeClr val="tx1"/>
                        </a:solidFill>
                        <a:effectLst/>
                        <a:latin typeface="Cambria Math"/>
                        <a:ea typeface="+mn-ea"/>
                        <a:cs typeface="+mn-cs"/>
                      </a:rPr>
                      <m:t>−</m:t>
                    </m:r>
                    <m:r>
                      <a:rPr lang="de-AT" sz="1100">
                        <a:solidFill>
                          <a:schemeClr val="tx1"/>
                        </a:solidFill>
                        <a:effectLst/>
                        <a:latin typeface="Cambria Math"/>
                        <a:ea typeface="+mn-ea"/>
                        <a:cs typeface="+mn-cs"/>
                      </a:rPr>
                      <m:t>1</m:t>
                    </m:r>
                    <m:r>
                      <a:rPr lang="de-DE" sz="1100" b="0" i="0">
                        <a:solidFill>
                          <a:schemeClr val="tx1"/>
                        </a:solidFill>
                        <a:effectLst/>
                        <a:latin typeface="Cambria Math"/>
                        <a:ea typeface="+mn-ea"/>
                        <a:cs typeface="+mn-cs"/>
                      </a:rPr>
                      <m:t>=</m:t>
                    </m:r>
                    <m:d>
                      <m:dPr>
                        <m:ctrlPr>
                          <a:rPr lang="de-DE" sz="1100" b="0" i="1">
                            <a:solidFill>
                              <a:schemeClr val="tx1"/>
                            </a:solidFill>
                            <a:effectLst/>
                            <a:latin typeface="Cambria Math"/>
                            <a:ea typeface="+mn-ea"/>
                            <a:cs typeface="+mn-cs"/>
                          </a:rPr>
                        </m:ctrlPr>
                      </m:dPr>
                      <m:e>
                        <m:r>
                          <a:rPr lang="de-DE" sz="1100" b="0" i="1">
                            <a:solidFill>
                              <a:schemeClr val="tx1"/>
                            </a:solidFill>
                            <a:effectLst/>
                            <a:latin typeface="Cambria Math"/>
                            <a:ea typeface="+mn-ea"/>
                            <a:cs typeface="+mn-cs"/>
                          </a:rPr>
                          <m:t>0,03</m:t>
                        </m:r>
                        <m:r>
                          <a:rPr lang="de-DE" sz="1100" b="0" i="1">
                            <a:solidFill>
                              <a:schemeClr val="tx1"/>
                            </a:solidFill>
                            <a:effectLst/>
                            <a:latin typeface="Cambria Math"/>
                            <a:ea typeface="Cambria Math"/>
                            <a:cs typeface="+mn-cs"/>
                          </a:rPr>
                          <m:t>∙0,01</m:t>
                        </m:r>
                        <m:r>
                          <a:rPr lang="de-DE" sz="1100" b="0" i="1">
                            <a:solidFill>
                              <a:schemeClr val="tx1"/>
                            </a:solidFill>
                            <a:effectLst/>
                            <a:latin typeface="Cambria Math"/>
                            <a:ea typeface="+mn-ea"/>
                            <a:cs typeface="+mn-cs"/>
                          </a:rPr>
                          <m:t>+0,10</m:t>
                        </m:r>
                        <m:r>
                          <a:rPr lang="de-DE" sz="1100" b="0" i="1">
                            <a:solidFill>
                              <a:schemeClr val="tx1"/>
                            </a:solidFill>
                            <a:effectLst/>
                            <a:latin typeface="Cambria Math"/>
                            <a:ea typeface="Cambria Math"/>
                            <a:cs typeface="+mn-cs"/>
                          </a:rPr>
                          <m:t>∙0,02+…+</m:t>
                        </m:r>
                        <m:r>
                          <a:rPr lang="de-DE" sz="1100" b="0" i="1">
                            <a:solidFill>
                              <a:schemeClr val="tx1"/>
                            </a:solidFill>
                            <a:effectLst/>
                            <a:latin typeface="Cambria Math"/>
                            <a:ea typeface="+mn-ea"/>
                            <a:cs typeface="+mn-cs"/>
                          </a:rPr>
                          <m:t> 1,90</m:t>
                        </m:r>
                        <m:r>
                          <a:rPr lang="de-DE" sz="1100" b="0" i="1">
                            <a:solidFill>
                              <a:schemeClr val="tx1"/>
                            </a:solidFill>
                            <a:effectLst/>
                            <a:latin typeface="Cambria Math"/>
                            <a:ea typeface="Cambria Math"/>
                            <a:cs typeface="+mn-cs"/>
                          </a:rPr>
                          <m:t>∙0,09+</m:t>
                        </m:r>
                        <m:r>
                          <a:rPr lang="de-DE" sz="1100" b="0" i="1">
                            <a:solidFill>
                              <a:schemeClr val="tx1"/>
                            </a:solidFill>
                            <a:effectLst/>
                            <a:latin typeface="Cambria Math"/>
                            <a:ea typeface="+mn-ea"/>
                            <a:cs typeface="+mn-cs"/>
                          </a:rPr>
                          <m:t> 1,97</m:t>
                        </m:r>
                        <m:r>
                          <a:rPr lang="de-DE" sz="1100" b="0" i="1">
                            <a:solidFill>
                              <a:schemeClr val="tx1"/>
                            </a:solidFill>
                            <a:effectLst/>
                            <a:latin typeface="Cambria Math"/>
                            <a:ea typeface="Cambria Math"/>
                            <a:cs typeface="+mn-cs"/>
                          </a:rPr>
                          <m:t>∙</m:t>
                        </m:r>
                        <m:r>
                          <a:rPr lang="de-DE" sz="1100" b="0" i="1">
                            <a:solidFill>
                              <a:schemeClr val="tx1"/>
                            </a:solidFill>
                            <a:effectLst/>
                            <a:latin typeface="Cambria Math"/>
                            <a:ea typeface="+mn-ea"/>
                            <a:cs typeface="+mn-cs"/>
                          </a:rPr>
                          <m:t>0,11</m:t>
                        </m:r>
                      </m:e>
                    </m:d>
                    <m:r>
                      <a:rPr lang="de-DE" sz="1100" b="0" i="1">
                        <a:solidFill>
                          <a:schemeClr val="tx1"/>
                        </a:solidFill>
                        <a:effectLst/>
                        <a:latin typeface="Cambria Math"/>
                        <a:ea typeface="+mn-ea"/>
                        <a:cs typeface="+mn-cs"/>
                      </a:rPr>
                      <m:t>−1=1,32−1=0,32</m:t>
                    </m:r>
                  </m:oMath>
                </m:oMathPara>
              </a14:m>
              <a:endParaRPr lang="de-AT" sz="1100"/>
            </a:p>
          </xdr:txBody>
        </xdr:sp>
      </mc:Choice>
      <mc:Fallback xmlns="">
        <xdr:sp macro="" textlink="">
          <xdr:nvSpPr>
            <xdr:cNvPr id="5" name="Textfeld 4"/>
            <xdr:cNvSpPr txBox="1"/>
          </xdr:nvSpPr>
          <xdr:spPr>
            <a:xfrm>
              <a:off x="1371600" y="13954125"/>
              <a:ext cx="6772275" cy="568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Cambria Math"/>
                  <a:ea typeface="+mn-ea"/>
                  <a:cs typeface="+mn-cs"/>
                </a:rPr>
                <a:t>𝐺𝐾=∑1_(𝑖=1)</a:t>
              </a:r>
              <a:r>
                <a:rPr lang="de-DE" sz="1100" b="0" i="0">
                  <a:solidFill>
                    <a:schemeClr val="tx1"/>
                  </a:solidFill>
                  <a:effectLst/>
                  <a:latin typeface="Cambria Math"/>
                  <a:ea typeface="+mn-ea"/>
                  <a:cs typeface="+mn-cs"/>
                </a:rPr>
                <a:t>^31</a:t>
              </a:r>
              <a:r>
                <a:rPr lang="de-AT" sz="1100" b="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a:t>
              </a:r>
              <a:r>
                <a:rPr lang="de-AT" sz="1100" b="0" i="0">
                  <a:solidFill>
                    <a:schemeClr val="tx1"/>
                  </a:solidFill>
                  <a:effectLst/>
                  <a:latin typeface="Cambria Math"/>
                  <a:ea typeface="+mn-ea"/>
                  <a:cs typeface="+mn-cs"/>
                </a:rPr>
                <a:t>((</a:t>
              </a:r>
              <a:r>
                <a:rPr lang="de-AT" sz="1100" i="0">
                  <a:solidFill>
                    <a:schemeClr val="tx1"/>
                  </a:solidFill>
                  <a:effectLst/>
                  <a:latin typeface="Cambria Math"/>
                  <a:ea typeface="+mn-ea"/>
                  <a:cs typeface="+mn-cs"/>
                </a:rPr>
                <a:t>2𝑖−1)/</a:t>
              </a:r>
              <a:r>
                <a:rPr lang="de-DE" sz="1100" b="0" i="0">
                  <a:solidFill>
                    <a:schemeClr val="tx1"/>
                  </a:solidFill>
                  <a:effectLst/>
                  <a:latin typeface="Cambria Math"/>
                  <a:ea typeface="+mn-ea"/>
                  <a:cs typeface="+mn-cs"/>
                </a:rPr>
                <a:t>31)</a:t>
              </a:r>
              <a:r>
                <a:rPr lang="de-AT" sz="1100" b="0" i="0">
                  <a:solidFill>
                    <a:schemeClr val="tx1"/>
                  </a:solidFill>
                  <a:effectLst/>
                  <a:latin typeface="Cambria Math"/>
                  <a:ea typeface="+mn-ea"/>
                  <a:cs typeface="+mn-cs"/>
                </a:rPr>
                <a:t> </a:t>
              </a:r>
              <a:r>
                <a:rPr lang="de-AT" sz="1100" i="0">
                  <a:solidFill>
                    <a:schemeClr val="tx1"/>
                  </a:solidFill>
                  <a:effectLst/>
                  <a:latin typeface="Cambria Math"/>
                  <a:ea typeface="+mn-ea"/>
                  <a:cs typeface="+mn-cs"/>
                </a:rPr>
                <a:t>𝑞_𝑖 </a:t>
              </a:r>
              <a:r>
                <a:rPr lang="de-DE" sz="1100" b="0" i="0">
                  <a:solidFill>
                    <a:schemeClr val="tx1"/>
                  </a:solidFill>
                  <a:effectLst/>
                  <a:latin typeface="Cambria Math"/>
                  <a:ea typeface="+mn-ea"/>
                  <a:cs typeface="+mn-cs"/>
                </a:rPr>
                <a:t>〗</a:t>
              </a:r>
              <a:r>
                <a:rPr lang="de-AT" sz="1100" i="0">
                  <a:solidFill>
                    <a:schemeClr val="tx1"/>
                  </a:solidFill>
                  <a:effectLst/>
                  <a:latin typeface="Cambria Math"/>
                  <a:ea typeface="+mn-ea"/>
                  <a:cs typeface="+mn-cs"/>
                </a:rPr>
                <a:t>−1</a:t>
              </a:r>
              <a:r>
                <a:rPr lang="de-DE" sz="1100" b="0" i="0">
                  <a:solidFill>
                    <a:schemeClr val="tx1"/>
                  </a:solidFill>
                  <a:effectLst/>
                  <a:latin typeface="Cambria Math"/>
                  <a:ea typeface="+mn-ea"/>
                  <a:cs typeface="+mn-cs"/>
                </a:rPr>
                <a:t>=(0,03</a:t>
              </a:r>
              <a:r>
                <a:rPr lang="de-DE" sz="1100" b="0" i="0">
                  <a:solidFill>
                    <a:schemeClr val="tx1"/>
                  </a:solidFill>
                  <a:effectLst/>
                  <a:latin typeface="Cambria Math"/>
                  <a:ea typeface="Cambria Math"/>
                  <a:cs typeface="+mn-cs"/>
                </a:rPr>
                <a:t>∙0,01</a:t>
              </a:r>
              <a:r>
                <a:rPr lang="de-DE" sz="1100" b="0" i="0">
                  <a:solidFill>
                    <a:schemeClr val="tx1"/>
                  </a:solidFill>
                  <a:effectLst/>
                  <a:latin typeface="Cambria Math"/>
                  <a:ea typeface="+mn-ea"/>
                  <a:cs typeface="+mn-cs"/>
                </a:rPr>
                <a:t>+0,10</a:t>
              </a:r>
              <a:r>
                <a:rPr lang="de-DE" sz="1100" b="0" i="0">
                  <a:solidFill>
                    <a:schemeClr val="tx1"/>
                  </a:solidFill>
                  <a:effectLst/>
                  <a:latin typeface="Cambria Math"/>
                  <a:ea typeface="Cambria Math"/>
                  <a:cs typeface="+mn-cs"/>
                </a:rPr>
                <a:t>∙0,02+…+</a:t>
              </a:r>
              <a:r>
                <a:rPr lang="de-DE" sz="1100" b="0" i="0">
                  <a:solidFill>
                    <a:schemeClr val="tx1"/>
                  </a:solidFill>
                  <a:effectLst/>
                  <a:latin typeface="Cambria Math"/>
                  <a:ea typeface="+mn-ea"/>
                  <a:cs typeface="+mn-cs"/>
                </a:rPr>
                <a:t> 1,90</a:t>
              </a:r>
              <a:r>
                <a:rPr lang="de-DE" sz="1100" b="0" i="0">
                  <a:solidFill>
                    <a:schemeClr val="tx1"/>
                  </a:solidFill>
                  <a:effectLst/>
                  <a:latin typeface="Cambria Math"/>
                  <a:ea typeface="Cambria Math"/>
                  <a:cs typeface="+mn-cs"/>
                </a:rPr>
                <a:t>∙0,09+</a:t>
              </a:r>
              <a:r>
                <a:rPr lang="de-DE" sz="1100" b="0" i="0">
                  <a:solidFill>
                    <a:schemeClr val="tx1"/>
                  </a:solidFill>
                  <a:effectLst/>
                  <a:latin typeface="Cambria Math"/>
                  <a:ea typeface="+mn-ea"/>
                  <a:cs typeface="+mn-cs"/>
                </a:rPr>
                <a:t> 1,97</a:t>
              </a:r>
              <a:r>
                <a:rPr lang="de-DE" sz="1100" b="0" i="0">
                  <a:solidFill>
                    <a:schemeClr val="tx1"/>
                  </a:solidFill>
                  <a:effectLst/>
                  <a:latin typeface="Cambria Math"/>
                  <a:ea typeface="Cambria Math"/>
                  <a:cs typeface="+mn-cs"/>
                </a:rPr>
                <a:t>∙</a:t>
              </a:r>
              <a:r>
                <a:rPr lang="de-DE" sz="1100" b="0" i="0">
                  <a:solidFill>
                    <a:schemeClr val="tx1"/>
                  </a:solidFill>
                  <a:effectLst/>
                  <a:latin typeface="Cambria Math"/>
                  <a:ea typeface="+mn-ea"/>
                  <a:cs typeface="+mn-cs"/>
                </a:rPr>
                <a:t>0,11)−1=1,32−1=0,32</a:t>
              </a:r>
              <a:endParaRPr lang="de-AT" sz="1100"/>
            </a:p>
          </xdr:txBody>
        </xdr:sp>
      </mc:Fallback>
    </mc:AlternateContent>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tabSelected="1" zoomScale="120" zoomScaleNormal="120" workbookViewId="0">
      <selection sqref="A1:B1"/>
    </sheetView>
  </sheetViews>
  <sheetFormatPr baseColWidth="10" defaultRowHeight="15" x14ac:dyDescent="0.25"/>
  <cols>
    <col min="1" max="4" width="25.7109375" customWidth="1"/>
    <col min="5" max="5" width="31.28515625" customWidth="1"/>
    <col min="6" max="6" width="37.140625" customWidth="1"/>
    <col min="7" max="7" width="22.5703125" customWidth="1"/>
    <col min="8" max="8" width="49.85546875" customWidth="1"/>
    <col min="9" max="9" width="65" customWidth="1"/>
    <col min="10" max="10" width="21.140625" customWidth="1"/>
    <col min="11" max="11" width="14.140625" customWidth="1"/>
    <col min="12" max="12" width="14.85546875" customWidth="1"/>
  </cols>
  <sheetData>
    <row r="1" spans="1:7" ht="23.25" x14ac:dyDescent="0.25">
      <c r="A1" s="31" t="s">
        <v>50</v>
      </c>
      <c r="B1" s="31"/>
      <c r="C1" t="s">
        <v>76</v>
      </c>
    </row>
    <row r="3" spans="1:7" ht="66.75" customHeight="1" x14ac:dyDescent="0.25">
      <c r="A3" s="33" t="s">
        <v>51</v>
      </c>
      <c r="B3" s="34"/>
      <c r="C3" s="34"/>
      <c r="D3" s="34"/>
      <c r="E3" s="34"/>
      <c r="F3" s="34"/>
      <c r="G3" s="34"/>
    </row>
    <row r="5" spans="1:7" ht="23.25" x14ac:dyDescent="0.25">
      <c r="A5" s="30" t="s">
        <v>35</v>
      </c>
      <c r="B5" s="31"/>
      <c r="C5" s="31"/>
      <c r="D5" s="31"/>
      <c r="E5" s="31"/>
      <c r="F5" s="31"/>
      <c r="G5" s="31"/>
    </row>
    <row r="7" spans="1:7" s="2" customFormat="1" ht="62.25" customHeight="1" thickBot="1" x14ac:dyDescent="0.3">
      <c r="A7" s="10" t="s">
        <v>33</v>
      </c>
      <c r="B7" s="10" t="s">
        <v>32</v>
      </c>
      <c r="C7" s="10" t="s">
        <v>42</v>
      </c>
      <c r="D7" s="10" t="s">
        <v>40</v>
      </c>
      <c r="E7"/>
    </row>
    <row r="8" spans="1:7" ht="17.100000000000001" customHeight="1" thickTop="1" x14ac:dyDescent="0.25">
      <c r="A8" s="7">
        <v>1</v>
      </c>
      <c r="B8" s="23" t="s">
        <v>0</v>
      </c>
      <c r="C8" s="26">
        <v>26998</v>
      </c>
      <c r="D8" s="26">
        <v>81658</v>
      </c>
    </row>
    <row r="9" spans="1:7" ht="17.100000000000001" customHeight="1" x14ac:dyDescent="0.25">
      <c r="A9" s="6">
        <v>2</v>
      </c>
      <c r="B9" s="24" t="s">
        <v>1</v>
      </c>
      <c r="C9" s="27">
        <v>19141</v>
      </c>
      <c r="D9" s="27">
        <v>85213</v>
      </c>
    </row>
    <row r="10" spans="1:7" ht="17.100000000000001" customHeight="1" x14ac:dyDescent="0.25">
      <c r="A10" s="7">
        <v>3</v>
      </c>
      <c r="B10" s="23" t="s">
        <v>2</v>
      </c>
      <c r="C10" s="26">
        <v>8251</v>
      </c>
      <c r="D10" s="26">
        <v>33969</v>
      </c>
    </row>
    <row r="11" spans="1:7" ht="17.100000000000001" customHeight="1" x14ac:dyDescent="0.25">
      <c r="A11" s="6">
        <v>4</v>
      </c>
      <c r="B11" s="24" t="s">
        <v>3</v>
      </c>
      <c r="C11" s="27">
        <v>6226</v>
      </c>
      <c r="D11" s="27">
        <v>31357</v>
      </c>
    </row>
    <row r="12" spans="1:7" ht="17.100000000000001" customHeight="1" x14ac:dyDescent="0.25">
      <c r="A12" s="7">
        <v>5</v>
      </c>
      <c r="B12" s="23" t="s">
        <v>4</v>
      </c>
      <c r="C12" s="26">
        <v>7216</v>
      </c>
      <c r="D12" s="26">
        <v>57974</v>
      </c>
    </row>
    <row r="13" spans="1:7" ht="17.100000000000001" customHeight="1" x14ac:dyDescent="0.25">
      <c r="A13" s="6">
        <v>6</v>
      </c>
      <c r="B13" s="24" t="s">
        <v>5</v>
      </c>
      <c r="C13" s="27">
        <v>12015</v>
      </c>
      <c r="D13" s="27">
        <v>50760</v>
      </c>
    </row>
    <row r="14" spans="1:7" ht="17.100000000000001" customHeight="1" x14ac:dyDescent="0.25">
      <c r="A14" s="7">
        <v>7</v>
      </c>
      <c r="B14" s="23" t="s">
        <v>6</v>
      </c>
      <c r="C14" s="26">
        <v>7893</v>
      </c>
      <c r="D14" s="26">
        <v>38460</v>
      </c>
    </row>
    <row r="15" spans="1:7" ht="17.100000000000001" customHeight="1" x14ac:dyDescent="0.25">
      <c r="A15" s="6">
        <v>8</v>
      </c>
      <c r="B15" s="24" t="s">
        <v>7</v>
      </c>
      <c r="C15" s="27">
        <v>8900</v>
      </c>
      <c r="D15" s="27">
        <v>32819</v>
      </c>
    </row>
    <row r="16" spans="1:7" ht="17.100000000000001" customHeight="1" x14ac:dyDescent="0.25">
      <c r="A16" s="7">
        <v>9</v>
      </c>
      <c r="B16" s="23" t="s">
        <v>8</v>
      </c>
      <c r="C16" s="26">
        <v>32201</v>
      </c>
      <c r="D16" s="26">
        <v>82560</v>
      </c>
    </row>
    <row r="17" spans="1:4" ht="17.100000000000001" customHeight="1" x14ac:dyDescent="0.25">
      <c r="A17" s="6">
        <v>10</v>
      </c>
      <c r="B17" s="24" t="s">
        <v>9</v>
      </c>
      <c r="C17" s="27">
        <v>12882</v>
      </c>
      <c r="D17" s="27">
        <v>62290</v>
      </c>
    </row>
    <row r="18" spans="1:4" ht="17.100000000000001" customHeight="1" x14ac:dyDescent="0.25">
      <c r="A18" s="7">
        <v>11</v>
      </c>
      <c r="B18" s="23" t="s">
        <v>10</v>
      </c>
      <c r="C18" s="26">
        <v>14713</v>
      </c>
      <c r="D18" s="26">
        <v>59249</v>
      </c>
    </row>
    <row r="19" spans="1:4" ht="17.100000000000001" customHeight="1" x14ac:dyDescent="0.25">
      <c r="A19" s="6">
        <v>12</v>
      </c>
      <c r="B19" s="24" t="s">
        <v>11</v>
      </c>
      <c r="C19" s="27">
        <v>5313</v>
      </c>
      <c r="D19" s="27">
        <v>25659</v>
      </c>
    </row>
    <row r="20" spans="1:4" ht="17.100000000000001" customHeight="1" x14ac:dyDescent="0.25">
      <c r="A20" s="7">
        <v>13</v>
      </c>
      <c r="B20" s="23" t="s">
        <v>12</v>
      </c>
      <c r="C20" s="26">
        <v>11892</v>
      </c>
      <c r="D20" s="26">
        <v>47377</v>
      </c>
    </row>
    <row r="21" spans="1:4" ht="17.100000000000001" customHeight="1" x14ac:dyDescent="0.25">
      <c r="A21" s="6">
        <v>14</v>
      </c>
      <c r="B21" s="24" t="s">
        <v>13</v>
      </c>
      <c r="C21" s="27">
        <v>5221</v>
      </c>
      <c r="D21" s="27">
        <v>26150</v>
      </c>
    </row>
    <row r="22" spans="1:4" ht="17.100000000000001" customHeight="1" x14ac:dyDescent="0.25">
      <c r="A22" s="7">
        <v>15</v>
      </c>
      <c r="B22" s="23" t="s">
        <v>14</v>
      </c>
      <c r="C22" s="26">
        <v>10195</v>
      </c>
      <c r="D22" s="26">
        <v>47335</v>
      </c>
    </row>
    <row r="23" spans="1:4" ht="17.100000000000001" customHeight="1" x14ac:dyDescent="0.25">
      <c r="A23" s="6">
        <v>16</v>
      </c>
      <c r="B23" s="24" t="s">
        <v>15</v>
      </c>
      <c r="C23" s="27">
        <v>5959</v>
      </c>
      <c r="D23" s="27">
        <v>28661</v>
      </c>
    </row>
    <row r="24" spans="1:4" ht="17.100000000000001" customHeight="1" x14ac:dyDescent="0.25">
      <c r="A24" s="7">
        <v>17</v>
      </c>
      <c r="B24" s="23" t="s">
        <v>16</v>
      </c>
      <c r="C24" s="26">
        <v>6867</v>
      </c>
      <c r="D24" s="26">
        <v>34197</v>
      </c>
    </row>
    <row r="25" spans="1:4" ht="17.100000000000001" customHeight="1" x14ac:dyDescent="0.25">
      <c r="A25" s="6">
        <v>18</v>
      </c>
      <c r="B25" s="24" t="s">
        <v>17</v>
      </c>
      <c r="C25" s="27">
        <v>6120</v>
      </c>
      <c r="D25" s="27">
        <v>29880</v>
      </c>
    </row>
    <row r="26" spans="1:4" ht="17.100000000000001" customHeight="1" x14ac:dyDescent="0.25">
      <c r="A26" s="7">
        <v>19</v>
      </c>
      <c r="B26" s="23" t="s">
        <v>18</v>
      </c>
      <c r="C26" s="26">
        <v>13849</v>
      </c>
      <c r="D26" s="26">
        <v>50807</v>
      </c>
    </row>
    <row r="27" spans="1:4" ht="17.100000000000001" customHeight="1" x14ac:dyDescent="0.25">
      <c r="A27" s="6">
        <v>20</v>
      </c>
      <c r="B27" s="24" t="s">
        <v>19</v>
      </c>
      <c r="C27" s="27">
        <v>5058</v>
      </c>
      <c r="D27" s="27">
        <v>25326</v>
      </c>
    </row>
    <row r="28" spans="1:4" ht="17.100000000000001" customHeight="1" x14ac:dyDescent="0.25">
      <c r="A28" s="7">
        <v>21</v>
      </c>
      <c r="B28" s="23" t="s">
        <v>20</v>
      </c>
      <c r="C28" s="26">
        <v>7052</v>
      </c>
      <c r="D28" s="26">
        <v>28898</v>
      </c>
    </row>
    <row r="29" spans="1:4" ht="17.100000000000001" customHeight="1" x14ac:dyDescent="0.25">
      <c r="A29" s="6">
        <v>22</v>
      </c>
      <c r="B29" s="24" t="s">
        <v>21</v>
      </c>
      <c r="C29" s="27">
        <v>6219</v>
      </c>
      <c r="D29" s="27">
        <v>34500</v>
      </c>
    </row>
    <row r="30" spans="1:4" ht="17.100000000000001" customHeight="1" x14ac:dyDescent="0.25">
      <c r="A30" s="7">
        <v>23</v>
      </c>
      <c r="B30" s="23" t="s">
        <v>22</v>
      </c>
      <c r="C30" s="26">
        <v>5376</v>
      </c>
      <c r="D30" s="26">
        <v>26133</v>
      </c>
    </row>
    <row r="31" spans="1:4" ht="17.100000000000001" customHeight="1" x14ac:dyDescent="0.25">
      <c r="A31" s="6">
        <v>24</v>
      </c>
      <c r="B31" s="24" t="s">
        <v>23</v>
      </c>
      <c r="C31" s="27">
        <v>3000</v>
      </c>
      <c r="D31" s="27">
        <v>16413</v>
      </c>
    </row>
    <row r="32" spans="1:4" ht="17.100000000000001" customHeight="1" x14ac:dyDescent="0.25">
      <c r="A32" s="7">
        <v>25</v>
      </c>
      <c r="B32" s="23" t="s">
        <v>24</v>
      </c>
      <c r="C32" s="26">
        <v>5015</v>
      </c>
      <c r="D32" s="26">
        <v>19265</v>
      </c>
    </row>
    <row r="33" spans="1:12" ht="17.100000000000001" customHeight="1" x14ac:dyDescent="0.25">
      <c r="A33" s="6">
        <v>26</v>
      </c>
      <c r="B33" s="24" t="s">
        <v>25</v>
      </c>
      <c r="C33" s="27">
        <v>5324</v>
      </c>
      <c r="D33" s="27">
        <v>20077</v>
      </c>
    </row>
    <row r="34" spans="1:12" ht="17.100000000000001" customHeight="1" x14ac:dyDescent="0.25">
      <c r="A34" s="7">
        <v>27</v>
      </c>
      <c r="B34" s="23" t="s">
        <v>26</v>
      </c>
      <c r="C34" s="26">
        <v>5506</v>
      </c>
      <c r="D34" s="26">
        <v>33464</v>
      </c>
    </row>
    <row r="35" spans="1:12" ht="17.100000000000001" customHeight="1" x14ac:dyDescent="0.25">
      <c r="A35" s="6">
        <v>28</v>
      </c>
      <c r="B35" s="24" t="s">
        <v>27</v>
      </c>
      <c r="C35" s="27">
        <v>4386</v>
      </c>
      <c r="D35" s="27">
        <v>19595</v>
      </c>
    </row>
    <row r="36" spans="1:12" ht="17.100000000000001" customHeight="1" x14ac:dyDescent="0.25">
      <c r="A36" s="7">
        <v>29</v>
      </c>
      <c r="B36" s="23" t="s">
        <v>28</v>
      </c>
      <c r="C36" s="26">
        <v>5774</v>
      </c>
      <c r="D36" s="26">
        <v>29522</v>
      </c>
    </row>
    <row r="37" spans="1:12" ht="17.100000000000001" customHeight="1" x14ac:dyDescent="0.25">
      <c r="A37" s="6">
        <v>30</v>
      </c>
      <c r="B37" s="24" t="s">
        <v>29</v>
      </c>
      <c r="C37" s="27">
        <v>6039</v>
      </c>
      <c r="D37" s="27">
        <v>33043</v>
      </c>
    </row>
    <row r="38" spans="1:12" ht="17.100000000000001" customHeight="1" x14ac:dyDescent="0.25">
      <c r="A38" s="7">
        <v>31</v>
      </c>
      <c r="B38" s="23" t="s">
        <v>30</v>
      </c>
      <c r="C38" s="26">
        <v>7945</v>
      </c>
      <c r="D38" s="26">
        <v>30087</v>
      </c>
    </row>
    <row r="39" spans="1:12" ht="15.75" x14ac:dyDescent="0.25">
      <c r="A39" s="3"/>
      <c r="B39" s="3"/>
      <c r="C39" s="3"/>
    </row>
    <row r="40" spans="1:12" ht="15.75" customHeight="1" x14ac:dyDescent="0.25">
      <c r="A40" s="32" t="s">
        <v>73</v>
      </c>
      <c r="B40" s="32"/>
      <c r="C40" s="32"/>
    </row>
    <row r="41" spans="1:12" ht="42" customHeight="1" x14ac:dyDescent="0.25">
      <c r="A41" s="32"/>
      <c r="B41" s="32"/>
      <c r="C41" s="32"/>
      <c r="D41" s="3"/>
      <c r="E41" s="3"/>
      <c r="F41" s="3"/>
      <c r="G41" s="3"/>
      <c r="H41" s="3"/>
      <c r="I41" s="3"/>
      <c r="J41" s="3"/>
      <c r="K41" s="3"/>
      <c r="L41" s="3"/>
    </row>
    <row r="42" spans="1:12" ht="15.75" x14ac:dyDescent="0.25">
      <c r="A42" s="3"/>
      <c r="B42" s="3"/>
      <c r="C42" s="3"/>
      <c r="D42" s="3"/>
      <c r="E42" s="3"/>
      <c r="F42" s="3"/>
      <c r="G42" s="3"/>
      <c r="H42" s="3"/>
      <c r="I42" s="3"/>
      <c r="J42" s="3"/>
      <c r="K42" s="3"/>
      <c r="L42" s="3"/>
    </row>
    <row r="43" spans="1:12" ht="15.75" x14ac:dyDescent="0.25">
      <c r="A43" s="3"/>
      <c r="B43" s="3"/>
      <c r="C43" s="3"/>
      <c r="D43" s="3"/>
      <c r="E43" s="3"/>
      <c r="F43" s="3"/>
      <c r="G43" s="3"/>
      <c r="H43" s="4"/>
      <c r="K43" s="3"/>
      <c r="L43" s="3"/>
    </row>
    <row r="44" spans="1:12" ht="15.75" x14ac:dyDescent="0.25">
      <c r="A44" s="3"/>
      <c r="B44" s="3"/>
      <c r="C44" s="3"/>
      <c r="D44" s="3"/>
      <c r="E44" s="3"/>
      <c r="F44" s="3"/>
      <c r="G44" s="3"/>
      <c r="H44" s="4"/>
      <c r="K44" s="3"/>
      <c r="L44" s="3"/>
    </row>
    <row r="45" spans="1:12" ht="15.75" x14ac:dyDescent="0.25">
      <c r="A45" s="3"/>
      <c r="B45" s="3"/>
      <c r="C45" s="3"/>
      <c r="D45" s="3"/>
      <c r="E45" s="3"/>
      <c r="F45" s="3"/>
      <c r="G45" s="3"/>
      <c r="H45" s="4"/>
      <c r="K45" s="3"/>
      <c r="L45" s="3"/>
    </row>
    <row r="46" spans="1:12" ht="18" x14ac:dyDescent="0.25">
      <c r="J46" s="1"/>
    </row>
  </sheetData>
  <mergeCells count="4">
    <mergeCell ref="A5:G5"/>
    <mergeCell ref="A40:C41"/>
    <mergeCell ref="A3:G3"/>
    <mergeCell ref="A1:B1"/>
  </mergeCells>
  <pageMargins left="0.7" right="0.7" top="0.78740157499999996" bottom="0.78740157499999996" header="0.3" footer="0.3"/>
  <pageSetup paperSize="8" scale="9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
  <sheetViews>
    <sheetView zoomScale="120" zoomScaleNormal="120" workbookViewId="0">
      <selection activeCell="C1" sqref="C1"/>
    </sheetView>
  </sheetViews>
  <sheetFormatPr baseColWidth="10" defaultRowHeight="15" x14ac:dyDescent="0.25"/>
  <cols>
    <col min="1" max="1" width="25.7109375" customWidth="1"/>
    <col min="2" max="2" width="25.7109375" style="22" customWidth="1"/>
    <col min="3" max="7" width="25.7109375" customWidth="1"/>
  </cols>
  <sheetData>
    <row r="1" spans="1:7" ht="23.25" x14ac:dyDescent="0.25">
      <c r="A1" s="31" t="s">
        <v>50</v>
      </c>
      <c r="B1" s="31"/>
      <c r="C1" t="s">
        <v>76</v>
      </c>
    </row>
    <row r="2" spans="1:7" ht="25.5" customHeight="1" x14ac:dyDescent="0.25"/>
    <row r="3" spans="1:7" ht="66.75" customHeight="1" x14ac:dyDescent="0.25">
      <c r="A3" s="33" t="s">
        <v>51</v>
      </c>
      <c r="B3" s="34"/>
      <c r="C3" s="34"/>
      <c r="D3" s="34"/>
      <c r="E3" s="34"/>
      <c r="F3" s="34"/>
      <c r="G3" s="34"/>
    </row>
    <row r="5" spans="1:7" ht="23.25" x14ac:dyDescent="0.25">
      <c r="A5" s="30" t="s">
        <v>55</v>
      </c>
      <c r="B5" s="31"/>
      <c r="C5" s="31"/>
      <c r="D5" s="31"/>
      <c r="E5" s="31"/>
      <c r="F5" s="31"/>
      <c r="G5" s="31"/>
    </row>
    <row r="7" spans="1:7" s="22" customFormat="1" ht="38.25" customHeight="1" x14ac:dyDescent="0.25">
      <c r="A7" s="35" t="s">
        <v>56</v>
      </c>
      <c r="B7" s="34"/>
      <c r="C7" s="34"/>
      <c r="D7" s="34"/>
      <c r="E7" s="34"/>
      <c r="F7" s="34"/>
      <c r="G7" s="34"/>
    </row>
    <row r="9" spans="1:7" ht="49.5" thickBot="1" x14ac:dyDescent="0.3">
      <c r="A9" s="10" t="s">
        <v>33</v>
      </c>
      <c r="B9" s="11" t="s">
        <v>41</v>
      </c>
      <c r="C9" s="10" t="s">
        <v>70</v>
      </c>
      <c r="D9" s="10" t="s">
        <v>66</v>
      </c>
      <c r="E9" s="10" t="s">
        <v>67</v>
      </c>
      <c r="F9" s="10" t="s">
        <v>68</v>
      </c>
      <c r="G9" s="10" t="s">
        <v>69</v>
      </c>
    </row>
    <row r="10" spans="1:7" ht="17.100000000000001" customHeight="1" thickTop="1" x14ac:dyDescent="0.25">
      <c r="A10" s="7">
        <v>24</v>
      </c>
      <c r="B10" s="23" t="s">
        <v>23</v>
      </c>
      <c r="C10" s="8">
        <v>16413</v>
      </c>
      <c r="D10" s="12">
        <f t="shared" ref="D10:D40" si="0">1/$B$41</f>
        <v>3.2258064516129031E-2</v>
      </c>
      <c r="E10" s="12">
        <f>D10</f>
        <v>3.2258064516129031E-2</v>
      </c>
      <c r="F10" s="12">
        <f>C10/$C$41</f>
        <v>1.3423592743261215E-2</v>
      </c>
      <c r="G10" s="12">
        <f>F10</f>
        <v>1.3423592743261215E-2</v>
      </c>
    </row>
    <row r="11" spans="1:7" ht="17.100000000000001" customHeight="1" x14ac:dyDescent="0.25">
      <c r="A11" s="6">
        <v>25</v>
      </c>
      <c r="B11" s="24" t="s">
        <v>24</v>
      </c>
      <c r="C11" s="9">
        <v>19265</v>
      </c>
      <c r="D11" s="13">
        <f t="shared" si="0"/>
        <v>3.2258064516129031E-2</v>
      </c>
      <c r="E11" s="13">
        <f t="shared" ref="E11:E31" si="1">E10+D11</f>
        <v>6.4516129032258063E-2</v>
      </c>
      <c r="F11" s="13">
        <f t="shared" ref="F11:F40" si="2">C11/$C$41</f>
        <v>1.5756139291959258E-2</v>
      </c>
      <c r="G11" s="13">
        <f t="shared" ref="G11:G31" si="3">G10+F11</f>
        <v>2.9179732035220472E-2</v>
      </c>
    </row>
    <row r="12" spans="1:7" ht="17.100000000000001" customHeight="1" x14ac:dyDescent="0.25">
      <c r="A12" s="7">
        <v>28</v>
      </c>
      <c r="B12" s="23" t="s">
        <v>27</v>
      </c>
      <c r="C12" s="8">
        <v>19595</v>
      </c>
      <c r="D12" s="12">
        <f t="shared" si="0"/>
        <v>3.2258064516129031E-2</v>
      </c>
      <c r="E12" s="12">
        <f t="shared" si="1"/>
        <v>9.6774193548387094E-2</v>
      </c>
      <c r="F12" s="12">
        <f t="shared" si="2"/>
        <v>1.6026034229220953E-2</v>
      </c>
      <c r="G12" s="12">
        <f t="shared" si="3"/>
        <v>4.5205766264441422E-2</v>
      </c>
    </row>
    <row r="13" spans="1:7" ht="17.100000000000001" customHeight="1" x14ac:dyDescent="0.25">
      <c r="A13" s="6">
        <v>26</v>
      </c>
      <c r="B13" s="24" t="s">
        <v>25</v>
      </c>
      <c r="C13" s="9">
        <v>20077</v>
      </c>
      <c r="D13" s="13">
        <f t="shared" si="0"/>
        <v>3.2258064516129031E-2</v>
      </c>
      <c r="E13" s="13">
        <f t="shared" si="1"/>
        <v>0.12903225806451613</v>
      </c>
      <c r="F13" s="13">
        <f t="shared" si="2"/>
        <v>1.6420244410312278E-2</v>
      </c>
      <c r="G13" s="13">
        <f t="shared" si="3"/>
        <v>6.1626010674753699E-2</v>
      </c>
    </row>
    <row r="14" spans="1:7" ht="17.100000000000001" customHeight="1" x14ac:dyDescent="0.25">
      <c r="A14" s="7">
        <v>20</v>
      </c>
      <c r="B14" s="23" t="s">
        <v>19</v>
      </c>
      <c r="C14" s="8">
        <v>25326</v>
      </c>
      <c r="D14" s="12">
        <f t="shared" si="0"/>
        <v>3.2258064516129031E-2</v>
      </c>
      <c r="E14" s="12">
        <f t="shared" si="1"/>
        <v>0.16129032258064516</v>
      </c>
      <c r="F14" s="12">
        <f t="shared" si="2"/>
        <v>2.0713209639665723E-2</v>
      </c>
      <c r="G14" s="12">
        <f t="shared" si="3"/>
        <v>8.2339220314419426E-2</v>
      </c>
    </row>
    <row r="15" spans="1:7" ht="17.100000000000001" customHeight="1" x14ac:dyDescent="0.25">
      <c r="A15" s="6">
        <v>12</v>
      </c>
      <c r="B15" s="24" t="s">
        <v>11</v>
      </c>
      <c r="C15" s="9">
        <v>25659</v>
      </c>
      <c r="D15" s="13">
        <f t="shared" si="0"/>
        <v>3.2258064516129031E-2</v>
      </c>
      <c r="E15" s="13">
        <f t="shared" si="1"/>
        <v>0.19354838709677419</v>
      </c>
      <c r="F15" s="13">
        <f t="shared" si="2"/>
        <v>2.0985558167266161E-2</v>
      </c>
      <c r="G15" s="13">
        <f t="shared" si="3"/>
        <v>0.10332477848168559</v>
      </c>
    </row>
    <row r="16" spans="1:7" ht="17.100000000000001" customHeight="1" x14ac:dyDescent="0.25">
      <c r="A16" s="7">
        <v>23</v>
      </c>
      <c r="B16" s="23" t="s">
        <v>22</v>
      </c>
      <c r="C16" s="8">
        <v>26133</v>
      </c>
      <c r="D16" s="12">
        <f t="shared" si="0"/>
        <v>3.2258064516129031E-2</v>
      </c>
      <c r="E16" s="12">
        <f t="shared" si="1"/>
        <v>0.22580645161290322</v>
      </c>
      <c r="F16" s="12">
        <f t="shared" si="2"/>
        <v>2.1373225440787503E-2</v>
      </c>
      <c r="G16" s="12">
        <f t="shared" si="3"/>
        <v>0.12469800392247309</v>
      </c>
    </row>
    <row r="17" spans="1:7" ht="17.100000000000001" customHeight="1" x14ac:dyDescent="0.25">
      <c r="A17" s="6">
        <v>14</v>
      </c>
      <c r="B17" s="24" t="s">
        <v>13</v>
      </c>
      <c r="C17" s="9">
        <v>26150</v>
      </c>
      <c r="D17" s="13">
        <f t="shared" si="0"/>
        <v>3.2258064516129031E-2</v>
      </c>
      <c r="E17" s="13">
        <f t="shared" si="1"/>
        <v>0.25806451612903225</v>
      </c>
      <c r="F17" s="13">
        <f t="shared" si="2"/>
        <v>2.1387129119373714E-2</v>
      </c>
      <c r="G17" s="13">
        <f t="shared" si="3"/>
        <v>0.14608513304184681</v>
      </c>
    </row>
    <row r="18" spans="1:7" ht="17.100000000000001" customHeight="1" x14ac:dyDescent="0.25">
      <c r="A18" s="7">
        <v>16</v>
      </c>
      <c r="B18" s="23" t="s">
        <v>15</v>
      </c>
      <c r="C18" s="8">
        <v>28661</v>
      </c>
      <c r="D18" s="12">
        <f t="shared" si="0"/>
        <v>3.2258064516129031E-2</v>
      </c>
      <c r="E18" s="12">
        <f t="shared" si="1"/>
        <v>0.29032258064516125</v>
      </c>
      <c r="F18" s="12">
        <f t="shared" si="2"/>
        <v>2.3440784232901336E-2</v>
      </c>
      <c r="G18" s="12">
        <f t="shared" si="3"/>
        <v>0.16952591727474814</v>
      </c>
    </row>
    <row r="19" spans="1:7" ht="17.100000000000001" customHeight="1" x14ac:dyDescent="0.25">
      <c r="A19" s="6">
        <v>21</v>
      </c>
      <c r="B19" s="24" t="s">
        <v>20</v>
      </c>
      <c r="C19" s="9">
        <v>28898</v>
      </c>
      <c r="D19" s="13">
        <f t="shared" si="0"/>
        <v>3.2258064516129031E-2</v>
      </c>
      <c r="E19" s="13">
        <f t="shared" si="1"/>
        <v>0.32258064516129026</v>
      </c>
      <c r="F19" s="13">
        <f t="shared" si="2"/>
        <v>2.3634617869662009E-2</v>
      </c>
      <c r="G19" s="13">
        <f t="shared" si="3"/>
        <v>0.19316053514441014</v>
      </c>
    </row>
    <row r="20" spans="1:7" ht="17.100000000000001" customHeight="1" x14ac:dyDescent="0.25">
      <c r="A20" s="7">
        <v>29</v>
      </c>
      <c r="B20" s="23" t="s">
        <v>28</v>
      </c>
      <c r="C20" s="8">
        <v>29522</v>
      </c>
      <c r="D20" s="12">
        <f t="shared" si="0"/>
        <v>3.2258064516129031E-2</v>
      </c>
      <c r="E20" s="12">
        <f t="shared" si="1"/>
        <v>0.35483870967741926</v>
      </c>
      <c r="F20" s="12">
        <f t="shared" si="2"/>
        <v>2.4144964660120487E-2</v>
      </c>
      <c r="G20" s="12">
        <f t="shared" si="3"/>
        <v>0.21730549980453062</v>
      </c>
    </row>
    <row r="21" spans="1:7" ht="17.100000000000001" customHeight="1" x14ac:dyDescent="0.25">
      <c r="A21" s="6">
        <v>18</v>
      </c>
      <c r="B21" s="24" t="s">
        <v>17</v>
      </c>
      <c r="C21" s="9">
        <v>29880</v>
      </c>
      <c r="D21" s="13">
        <f t="shared" si="0"/>
        <v>3.2258064516129031E-2</v>
      </c>
      <c r="E21" s="13">
        <f t="shared" si="1"/>
        <v>0.38709677419354827</v>
      </c>
      <c r="F21" s="13">
        <f t="shared" si="2"/>
        <v>2.4437759773877115E-2</v>
      </c>
      <c r="G21" s="13">
        <f t="shared" si="3"/>
        <v>0.24174325957840773</v>
      </c>
    </row>
    <row r="22" spans="1:7" ht="17.100000000000001" customHeight="1" x14ac:dyDescent="0.25">
      <c r="A22" s="7">
        <v>31</v>
      </c>
      <c r="B22" s="23" t="s">
        <v>30</v>
      </c>
      <c r="C22" s="8">
        <v>30087</v>
      </c>
      <c r="D22" s="12">
        <f t="shared" si="0"/>
        <v>3.2258064516129031E-2</v>
      </c>
      <c r="E22" s="12">
        <f t="shared" si="1"/>
        <v>0.41935483870967727</v>
      </c>
      <c r="F22" s="12">
        <f t="shared" si="2"/>
        <v>2.4607057507250358E-2</v>
      </c>
      <c r="G22" s="12">
        <f t="shared" si="3"/>
        <v>0.26635031708565809</v>
      </c>
    </row>
    <row r="23" spans="1:7" ht="17.100000000000001" customHeight="1" x14ac:dyDescent="0.25">
      <c r="A23" s="6">
        <v>4</v>
      </c>
      <c r="B23" s="24" t="s">
        <v>3</v>
      </c>
      <c r="C23" s="9">
        <v>31357</v>
      </c>
      <c r="D23" s="13">
        <f t="shared" si="0"/>
        <v>3.2258064516129031E-2</v>
      </c>
      <c r="E23" s="13">
        <f t="shared" si="1"/>
        <v>0.45161290322580627</v>
      </c>
      <c r="F23" s="13">
        <f t="shared" si="2"/>
        <v>2.5645744083984762E-2</v>
      </c>
      <c r="G23" s="13">
        <f t="shared" si="3"/>
        <v>0.29199606116964283</v>
      </c>
    </row>
    <row r="24" spans="1:7" ht="17.100000000000001" customHeight="1" x14ac:dyDescent="0.25">
      <c r="A24" s="7">
        <v>8</v>
      </c>
      <c r="B24" s="23" t="s">
        <v>7</v>
      </c>
      <c r="C24" s="8">
        <v>32819</v>
      </c>
      <c r="D24" s="12">
        <f t="shared" si="0"/>
        <v>3.2258064516129031E-2</v>
      </c>
      <c r="E24" s="12">
        <f t="shared" si="1"/>
        <v>0.48387096774193528</v>
      </c>
      <c r="F24" s="12">
        <f t="shared" si="2"/>
        <v>2.6841460442398695E-2</v>
      </c>
      <c r="G24" s="12">
        <f t="shared" si="3"/>
        <v>0.31883752161204154</v>
      </c>
    </row>
    <row r="25" spans="1:7" ht="17.100000000000001" customHeight="1" x14ac:dyDescent="0.25">
      <c r="A25" s="6">
        <v>30</v>
      </c>
      <c r="B25" s="24" t="s">
        <v>29</v>
      </c>
      <c r="C25" s="9">
        <v>33043</v>
      </c>
      <c r="D25" s="13">
        <f t="shared" si="0"/>
        <v>3.2258064516129031E-2</v>
      </c>
      <c r="E25" s="13">
        <f t="shared" si="1"/>
        <v>0.51612903225806428</v>
      </c>
      <c r="F25" s="13">
        <f t="shared" si="2"/>
        <v>2.7024661854358149E-2</v>
      </c>
      <c r="G25" s="13">
        <f t="shared" si="3"/>
        <v>0.34586218346639969</v>
      </c>
    </row>
    <row r="26" spans="1:7" ht="17.100000000000001" customHeight="1" x14ac:dyDescent="0.25">
      <c r="A26" s="7">
        <v>27</v>
      </c>
      <c r="B26" s="23" t="s">
        <v>26</v>
      </c>
      <c r="C26" s="8">
        <v>33464</v>
      </c>
      <c r="D26" s="12">
        <f t="shared" si="0"/>
        <v>3.2258064516129031E-2</v>
      </c>
      <c r="E26" s="12">
        <f t="shared" si="1"/>
        <v>0.54838709677419328</v>
      </c>
      <c r="F26" s="12">
        <f t="shared" si="2"/>
        <v>2.7368982365228372E-2</v>
      </c>
      <c r="G26" s="12">
        <f t="shared" si="3"/>
        <v>0.37323116583162808</v>
      </c>
    </row>
    <row r="27" spans="1:7" ht="17.100000000000001" customHeight="1" x14ac:dyDescent="0.25">
      <c r="A27" s="6">
        <v>3</v>
      </c>
      <c r="B27" s="24" t="s">
        <v>2</v>
      </c>
      <c r="C27" s="9">
        <v>33969</v>
      </c>
      <c r="D27" s="13">
        <f t="shared" si="0"/>
        <v>3.2258064516129031E-2</v>
      </c>
      <c r="E27" s="13">
        <f t="shared" si="1"/>
        <v>0.58064516129032229</v>
      </c>
      <c r="F27" s="13">
        <f t="shared" si="2"/>
        <v>2.7782003405583389E-2</v>
      </c>
      <c r="G27" s="13">
        <f t="shared" si="3"/>
        <v>0.40101316923721148</v>
      </c>
    </row>
    <row r="28" spans="1:7" ht="17.100000000000001" customHeight="1" x14ac:dyDescent="0.25">
      <c r="A28" s="7">
        <v>17</v>
      </c>
      <c r="B28" s="23" t="s">
        <v>16</v>
      </c>
      <c r="C28" s="8">
        <v>34197</v>
      </c>
      <c r="D28" s="12">
        <f t="shared" si="0"/>
        <v>3.2258064516129031E-2</v>
      </c>
      <c r="E28" s="12">
        <f t="shared" si="1"/>
        <v>0.61290322580645129</v>
      </c>
      <c r="F28" s="12">
        <f t="shared" si="2"/>
        <v>2.7968476271327834E-2</v>
      </c>
      <c r="G28" s="12">
        <f t="shared" si="3"/>
        <v>0.42898164550853929</v>
      </c>
    </row>
    <row r="29" spans="1:7" ht="17.100000000000001" customHeight="1" x14ac:dyDescent="0.25">
      <c r="A29" s="6">
        <v>22</v>
      </c>
      <c r="B29" s="24" t="s">
        <v>21</v>
      </c>
      <c r="C29" s="9">
        <v>34500</v>
      </c>
      <c r="D29" s="13">
        <f t="shared" si="0"/>
        <v>3.2258064516129031E-2</v>
      </c>
      <c r="E29" s="13">
        <f t="shared" si="1"/>
        <v>0.64516129032258029</v>
      </c>
      <c r="F29" s="13">
        <f t="shared" si="2"/>
        <v>2.8216288895540845E-2</v>
      </c>
      <c r="G29" s="13">
        <f t="shared" si="3"/>
        <v>0.45719793440408013</v>
      </c>
    </row>
    <row r="30" spans="1:7" ht="17.100000000000001" customHeight="1" x14ac:dyDescent="0.25">
      <c r="A30" s="7">
        <v>7</v>
      </c>
      <c r="B30" s="23" t="s">
        <v>6</v>
      </c>
      <c r="C30" s="8">
        <v>38460</v>
      </c>
      <c r="D30" s="12">
        <f t="shared" si="0"/>
        <v>3.2258064516129031E-2</v>
      </c>
      <c r="E30" s="12">
        <f t="shared" si="1"/>
        <v>0.6774193548387093</v>
      </c>
      <c r="F30" s="12">
        <f t="shared" si="2"/>
        <v>3.1455028142681182E-2</v>
      </c>
      <c r="G30" s="12">
        <f t="shared" si="3"/>
        <v>0.48865296254676133</v>
      </c>
    </row>
    <row r="31" spans="1:7" ht="17.100000000000001" customHeight="1" x14ac:dyDescent="0.25">
      <c r="A31" s="6">
        <v>15</v>
      </c>
      <c r="B31" s="24" t="s">
        <v>14</v>
      </c>
      <c r="C31" s="9">
        <v>47335</v>
      </c>
      <c r="D31" s="13">
        <f t="shared" si="0"/>
        <v>3.2258064516129031E-2</v>
      </c>
      <c r="E31" s="13">
        <f t="shared" si="1"/>
        <v>0.7096774193548383</v>
      </c>
      <c r="F31" s="13">
        <f t="shared" si="2"/>
        <v>3.8713566228128285E-2</v>
      </c>
      <c r="G31" s="13">
        <f t="shared" si="3"/>
        <v>0.52736652877488965</v>
      </c>
    </row>
    <row r="32" spans="1:7" ht="17.100000000000001" customHeight="1" x14ac:dyDescent="0.25">
      <c r="A32" s="7">
        <v>13</v>
      </c>
      <c r="B32" s="23" t="s">
        <v>12</v>
      </c>
      <c r="C32" s="8">
        <v>47377</v>
      </c>
      <c r="D32" s="12">
        <f t="shared" si="0"/>
        <v>3.2258064516129031E-2</v>
      </c>
      <c r="E32" s="12">
        <f t="shared" ref="E32:E38" si="4">E31+D32</f>
        <v>0.74193548387096731</v>
      </c>
      <c r="F32" s="12">
        <f t="shared" si="2"/>
        <v>3.8747916492870682E-2</v>
      </c>
      <c r="G32" s="12">
        <f t="shared" ref="G32:G39" si="5">G31+F32</f>
        <v>0.56611444526776034</v>
      </c>
    </row>
    <row r="33" spans="1:7" ht="17.100000000000001" customHeight="1" x14ac:dyDescent="0.25">
      <c r="A33" s="6">
        <v>6</v>
      </c>
      <c r="B33" s="24" t="s">
        <v>5</v>
      </c>
      <c r="C33" s="9">
        <v>50760</v>
      </c>
      <c r="D33" s="13">
        <f t="shared" si="0"/>
        <v>3.2258064516129031E-2</v>
      </c>
      <c r="E33" s="13">
        <f t="shared" si="4"/>
        <v>0.77419354838709631</v>
      </c>
      <c r="F33" s="13">
        <f t="shared" si="2"/>
        <v>4.1514748531526181E-2</v>
      </c>
      <c r="G33" s="13">
        <f t="shared" si="5"/>
        <v>0.60762919379928648</v>
      </c>
    </row>
    <row r="34" spans="1:7" ht="17.100000000000001" customHeight="1" x14ac:dyDescent="0.25">
      <c r="A34" s="7">
        <v>19</v>
      </c>
      <c r="B34" s="23" t="s">
        <v>18</v>
      </c>
      <c r="C34" s="8">
        <v>50807</v>
      </c>
      <c r="D34" s="12">
        <f t="shared" si="0"/>
        <v>3.2258064516129031E-2</v>
      </c>
      <c r="E34" s="12">
        <f t="shared" si="4"/>
        <v>0.80645161290322531</v>
      </c>
      <c r="F34" s="12">
        <f t="shared" si="2"/>
        <v>4.1553188113499819E-2</v>
      </c>
      <c r="G34" s="12">
        <f t="shared" si="5"/>
        <v>0.64918238191278632</v>
      </c>
    </row>
    <row r="35" spans="1:7" ht="17.100000000000001" customHeight="1" x14ac:dyDescent="0.25">
      <c r="A35" s="6">
        <v>5</v>
      </c>
      <c r="B35" s="24" t="s">
        <v>4</v>
      </c>
      <c r="C35" s="9">
        <v>57974</v>
      </c>
      <c r="D35" s="13">
        <f t="shared" si="0"/>
        <v>3.2258064516129031E-2</v>
      </c>
      <c r="E35" s="13">
        <f t="shared" si="4"/>
        <v>0.83870967741935432</v>
      </c>
      <c r="F35" s="13">
        <f t="shared" si="2"/>
        <v>4.7414815432756087E-2</v>
      </c>
      <c r="G35" s="13">
        <f t="shared" si="5"/>
        <v>0.69659719734554237</v>
      </c>
    </row>
    <row r="36" spans="1:7" ht="17.100000000000001" customHeight="1" x14ac:dyDescent="0.25">
      <c r="A36" s="7">
        <v>11</v>
      </c>
      <c r="B36" s="23" t="s">
        <v>10</v>
      </c>
      <c r="C36" s="8">
        <v>59249</v>
      </c>
      <c r="D36" s="12">
        <f t="shared" si="0"/>
        <v>3.2258064516129031E-2</v>
      </c>
      <c r="E36" s="12">
        <f t="shared" si="4"/>
        <v>0.87096774193548332</v>
      </c>
      <c r="F36" s="12">
        <f t="shared" si="2"/>
        <v>4.8457591326721727E-2</v>
      </c>
      <c r="G36" s="12">
        <f t="shared" si="5"/>
        <v>0.74505478867226405</v>
      </c>
    </row>
    <row r="37" spans="1:7" ht="17.100000000000001" customHeight="1" x14ac:dyDescent="0.25">
      <c r="A37" s="6">
        <v>10</v>
      </c>
      <c r="B37" s="24" t="s">
        <v>9</v>
      </c>
      <c r="C37" s="9">
        <v>62290</v>
      </c>
      <c r="D37" s="13">
        <f t="shared" si="0"/>
        <v>3.2258064516129031E-2</v>
      </c>
      <c r="E37" s="13">
        <f t="shared" si="4"/>
        <v>0.90322580645161232</v>
      </c>
      <c r="F37" s="13">
        <f t="shared" si="2"/>
        <v>5.0944714066760557E-2</v>
      </c>
      <c r="G37" s="13">
        <f t="shared" si="5"/>
        <v>0.79599950273902464</v>
      </c>
    </row>
    <row r="38" spans="1:7" ht="17.100000000000001" customHeight="1" x14ac:dyDescent="0.25">
      <c r="A38" s="7">
        <v>1</v>
      </c>
      <c r="B38" s="23" t="s">
        <v>0</v>
      </c>
      <c r="C38" s="8">
        <v>81658</v>
      </c>
      <c r="D38" s="12">
        <f t="shared" si="0"/>
        <v>3.2258064516129031E-2</v>
      </c>
      <c r="E38" s="12">
        <f t="shared" si="4"/>
        <v>0.93548387096774133</v>
      </c>
      <c r="F38" s="12">
        <f t="shared" si="2"/>
        <v>6.6785093293683317E-2</v>
      </c>
      <c r="G38" s="12">
        <f t="shared" si="5"/>
        <v>0.86278459603270796</v>
      </c>
    </row>
    <row r="39" spans="1:7" ht="17.100000000000001" customHeight="1" x14ac:dyDescent="0.25">
      <c r="A39" s="6">
        <v>9</v>
      </c>
      <c r="B39" s="24" t="s">
        <v>8</v>
      </c>
      <c r="C39" s="9">
        <v>82560</v>
      </c>
      <c r="D39" s="13">
        <f t="shared" si="0"/>
        <v>3.2258064516129031E-2</v>
      </c>
      <c r="E39" s="13">
        <f>E38+D39</f>
        <v>0.96774193548387033</v>
      </c>
      <c r="F39" s="13">
        <f t="shared" si="2"/>
        <v>6.7522806122198617E-2</v>
      </c>
      <c r="G39" s="13">
        <f t="shared" si="5"/>
        <v>0.93030740215490659</v>
      </c>
    </row>
    <row r="40" spans="1:7" ht="17.100000000000001" customHeight="1" x14ac:dyDescent="0.25">
      <c r="A40" s="7">
        <v>2</v>
      </c>
      <c r="B40" s="23" t="s">
        <v>1</v>
      </c>
      <c r="C40" s="8">
        <v>85213</v>
      </c>
      <c r="D40" s="12">
        <f t="shared" si="0"/>
        <v>3.2258064516129031E-2</v>
      </c>
      <c r="E40" s="12">
        <f>E39+D40</f>
        <v>0.99999999999999933</v>
      </c>
      <c r="F40" s="12">
        <f t="shared" si="2"/>
        <v>6.9692597845093393E-2</v>
      </c>
      <c r="G40" s="12">
        <f>G39+F40</f>
        <v>1</v>
      </c>
    </row>
    <row r="41" spans="1:7" ht="17.100000000000001" customHeight="1" x14ac:dyDescent="0.25">
      <c r="A41" s="14" t="s">
        <v>31</v>
      </c>
      <c r="B41" s="14">
        <v>31</v>
      </c>
      <c r="C41" s="15">
        <f>SUM(C10:C40)</f>
        <v>1222698</v>
      </c>
      <c r="D41" s="16">
        <f>SUM(D10:D40)</f>
        <v>0.99999999999999933</v>
      </c>
      <c r="E41" s="16"/>
      <c r="F41" s="16">
        <f>SUM(F10:F40)</f>
        <v>1</v>
      </c>
      <c r="G41" s="16"/>
    </row>
    <row r="42" spans="1:7" ht="15.75" x14ac:dyDescent="0.25">
      <c r="B42" s="25"/>
      <c r="C42" s="3"/>
      <c r="D42" s="3"/>
      <c r="E42" s="3"/>
      <c r="F42" s="3"/>
      <c r="G42" s="3"/>
    </row>
    <row r="43" spans="1:7" ht="36.75" customHeight="1" x14ac:dyDescent="0.25">
      <c r="A43" s="44" t="s">
        <v>74</v>
      </c>
      <c r="B43" s="34"/>
      <c r="C43" s="34"/>
      <c r="D43" s="34"/>
      <c r="E43" s="34"/>
      <c r="F43" s="34"/>
      <c r="G43" s="34"/>
    </row>
    <row r="45" spans="1:7" ht="47.25" x14ac:dyDescent="0.25">
      <c r="A45" s="18" t="s">
        <v>36</v>
      </c>
    </row>
    <row r="47" spans="1:7" ht="82.5" customHeight="1" x14ac:dyDescent="0.25">
      <c r="A47" s="28" t="s">
        <v>58</v>
      </c>
    </row>
    <row r="49" spans="1:7" ht="35.25" customHeight="1" x14ac:dyDescent="0.25">
      <c r="A49" s="44" t="s">
        <v>75</v>
      </c>
      <c r="B49" s="34"/>
      <c r="C49" s="34"/>
      <c r="D49" s="34"/>
      <c r="E49" s="34"/>
      <c r="F49" s="34"/>
      <c r="G49" s="34"/>
    </row>
    <row r="51" spans="1:7" ht="47.25" x14ac:dyDescent="0.25">
      <c r="A51" s="19" t="s">
        <v>37</v>
      </c>
    </row>
    <row r="53" spans="1:7" ht="78.75" x14ac:dyDescent="0.25">
      <c r="A53" s="28" t="s">
        <v>60</v>
      </c>
    </row>
    <row r="54" spans="1:7" ht="15.75" x14ac:dyDescent="0.25">
      <c r="A54" s="19"/>
    </row>
    <row r="55" spans="1:7" ht="78.75" x14ac:dyDescent="0.25">
      <c r="A55" s="28" t="s">
        <v>61</v>
      </c>
    </row>
    <row r="56" spans="1:7" ht="15.75" x14ac:dyDescent="0.25">
      <c r="A56" s="19"/>
    </row>
    <row r="57" spans="1:7" ht="15.75" x14ac:dyDescent="0.25">
      <c r="A57" s="19"/>
    </row>
    <row r="58" spans="1:7" ht="37.5" customHeight="1" x14ac:dyDescent="0.25">
      <c r="A58" s="36" t="s">
        <v>38</v>
      </c>
      <c r="B58" s="34"/>
      <c r="C58" s="34"/>
      <c r="D58" s="34"/>
      <c r="E58" s="34"/>
      <c r="F58" s="34"/>
      <c r="G58" s="34"/>
    </row>
  </sheetData>
  <sortState ref="A10:G41">
    <sortCondition ref="C10:C41"/>
  </sortState>
  <mergeCells count="7">
    <mergeCell ref="A49:G49"/>
    <mergeCell ref="A58:G58"/>
    <mergeCell ref="A7:G7"/>
    <mergeCell ref="A1:B1"/>
    <mergeCell ref="A3:G3"/>
    <mergeCell ref="A5:G5"/>
    <mergeCell ref="A43:G43"/>
  </mergeCells>
  <pageMargins left="0.7" right="0.7" top="0.78740157499999996" bottom="0.78740157499999996" header="0.3" footer="0.3"/>
  <pageSetup paperSize="8" fitToHeight="0" orientation="landscape" r:id="rId1"/>
  <ignoredErrors>
    <ignoredError sqref="F10:F11 F12:F40"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zoomScale="120" zoomScaleNormal="120" workbookViewId="0">
      <selection activeCell="D1" sqref="D1"/>
    </sheetView>
  </sheetViews>
  <sheetFormatPr baseColWidth="10" defaultRowHeight="15" x14ac:dyDescent="0.25"/>
  <sheetData>
    <row r="1" spans="1:20" ht="38.25" customHeight="1" x14ac:dyDescent="0.25">
      <c r="A1" s="31" t="s">
        <v>50</v>
      </c>
      <c r="B1" s="31"/>
      <c r="C1" s="31"/>
      <c r="D1" t="s">
        <v>76</v>
      </c>
    </row>
    <row r="3" spans="1:20" ht="81.75" customHeight="1" x14ac:dyDescent="0.25">
      <c r="A3" s="33" t="s">
        <v>51</v>
      </c>
      <c r="B3" s="37"/>
      <c r="C3" s="37"/>
      <c r="D3" s="37"/>
      <c r="E3" s="37"/>
      <c r="F3" s="37"/>
      <c r="G3" s="37"/>
      <c r="H3" s="37"/>
      <c r="I3" s="37"/>
      <c r="J3" s="37"/>
    </row>
    <row r="4" spans="1:20" ht="15.75" customHeight="1" x14ac:dyDescent="0.25"/>
    <row r="5" spans="1:20" ht="25.5" customHeight="1" x14ac:dyDescent="0.25">
      <c r="A5" s="30" t="s">
        <v>54</v>
      </c>
      <c r="B5" s="30"/>
      <c r="C5" s="30"/>
      <c r="D5" s="30"/>
      <c r="E5" s="30"/>
      <c r="F5" s="30"/>
      <c r="G5" s="30"/>
      <c r="H5" s="30"/>
      <c r="I5" s="30"/>
      <c r="J5" s="30"/>
    </row>
    <row r="6" spans="1:20" ht="15.75" customHeight="1" x14ac:dyDescent="0.25"/>
    <row r="7" spans="1:20" ht="45" customHeight="1" x14ac:dyDescent="0.25">
      <c r="A7" s="38" t="s">
        <v>71</v>
      </c>
      <c r="B7" s="34"/>
      <c r="C7" s="34"/>
      <c r="D7" s="34"/>
      <c r="E7" s="34"/>
      <c r="F7" s="34"/>
      <c r="G7" s="34"/>
      <c r="H7" s="34"/>
      <c r="I7" s="34"/>
      <c r="J7" s="34"/>
    </row>
    <row r="8" spans="1:20" ht="15.75" customHeight="1" x14ac:dyDescent="0.25"/>
    <row r="9" spans="1:20" ht="15.75" customHeight="1" x14ac:dyDescent="0.25">
      <c r="L9" s="39" t="s">
        <v>62</v>
      </c>
      <c r="M9" s="39"/>
      <c r="N9" s="39"/>
      <c r="O9" s="39"/>
      <c r="P9" s="39"/>
      <c r="Q9" s="39"/>
      <c r="T9" s="17"/>
    </row>
    <row r="10" spans="1:20" ht="15.75" customHeight="1" x14ac:dyDescent="0.25">
      <c r="L10" s="39"/>
      <c r="M10" s="39"/>
      <c r="N10" s="39"/>
      <c r="O10" s="39"/>
      <c r="P10" s="39"/>
      <c r="Q10" s="39"/>
      <c r="T10" s="17"/>
    </row>
    <row r="11" spans="1:20" ht="15.75" customHeight="1" x14ac:dyDescent="0.25">
      <c r="L11" s="39"/>
      <c r="M11" s="39"/>
      <c r="N11" s="39"/>
      <c r="O11" s="39"/>
      <c r="P11" s="39"/>
      <c r="Q11" s="39"/>
      <c r="T11" s="17"/>
    </row>
    <row r="12" spans="1:20" ht="15.75" customHeight="1" x14ac:dyDescent="0.25">
      <c r="L12" s="39"/>
      <c r="M12" s="39"/>
      <c r="N12" s="39"/>
      <c r="O12" s="39"/>
      <c r="P12" s="39"/>
      <c r="Q12" s="39"/>
    </row>
    <row r="13" spans="1:20" ht="15.75" customHeight="1" x14ac:dyDescent="0.25">
      <c r="L13" s="39"/>
      <c r="M13" s="39"/>
      <c r="N13" s="39"/>
      <c r="O13" s="39"/>
      <c r="P13" s="39"/>
      <c r="Q13" s="39"/>
    </row>
    <row r="14" spans="1:20" ht="15.75" customHeight="1" x14ac:dyDescent="0.25">
      <c r="L14" s="39"/>
      <c r="M14" s="39"/>
      <c r="N14" s="39"/>
      <c r="O14" s="39"/>
      <c r="P14" s="39"/>
      <c r="Q14" s="39"/>
    </row>
    <row r="15" spans="1:20" ht="15" customHeight="1" x14ac:dyDescent="0.25"/>
    <row r="16" spans="1:20" ht="15" customHeight="1" x14ac:dyDescent="0.25"/>
    <row r="17" spans="15:15" ht="15" customHeight="1" x14ac:dyDescent="0.25"/>
    <row r="18" spans="15:15" ht="15" customHeight="1" x14ac:dyDescent="0.25"/>
    <row r="26" spans="15:15" x14ac:dyDescent="0.25">
      <c r="O26" s="5"/>
    </row>
  </sheetData>
  <mergeCells count="5">
    <mergeCell ref="A3:J3"/>
    <mergeCell ref="A7:J7"/>
    <mergeCell ref="A5:J5"/>
    <mergeCell ref="A1:C1"/>
    <mergeCell ref="L9:Q14"/>
  </mergeCells>
  <pageMargins left="0.7" right="0.7" top="0.78740157499999996" bottom="0.78740157499999996" header="0.3" footer="0.3"/>
  <pageSetup paperSize="9" scale="6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zoomScale="120" zoomScaleNormal="120" workbookViewId="0">
      <selection activeCell="C1" sqref="C1"/>
    </sheetView>
  </sheetViews>
  <sheetFormatPr baseColWidth="10" defaultRowHeight="15" x14ac:dyDescent="0.25"/>
  <cols>
    <col min="1" max="10" width="20.7109375" customWidth="1"/>
    <col min="12" max="12" width="12" bestFit="1" customWidth="1"/>
  </cols>
  <sheetData>
    <row r="1" spans="1:10" ht="23.25" x14ac:dyDescent="0.25">
      <c r="A1" s="31" t="s">
        <v>50</v>
      </c>
      <c r="B1" s="31"/>
      <c r="C1" t="s">
        <v>76</v>
      </c>
    </row>
    <row r="2" spans="1:10" ht="25.5" customHeight="1" x14ac:dyDescent="0.25"/>
    <row r="3" spans="1:10" ht="66.75" customHeight="1" x14ac:dyDescent="0.25">
      <c r="A3" s="33" t="s">
        <v>51</v>
      </c>
      <c r="B3" s="34"/>
      <c r="C3" s="34"/>
      <c r="D3" s="34"/>
      <c r="E3" s="34"/>
      <c r="F3" s="34"/>
      <c r="G3" s="34"/>
    </row>
    <row r="5" spans="1:10" ht="23.25" x14ac:dyDescent="0.25">
      <c r="A5" s="30" t="s">
        <v>44</v>
      </c>
      <c r="B5" s="31"/>
      <c r="C5" s="31"/>
      <c r="D5" s="31"/>
      <c r="E5" s="31"/>
      <c r="F5" s="31"/>
      <c r="G5" s="31"/>
    </row>
    <row r="7" spans="1:10" s="21" customFormat="1" ht="33" customHeight="1" x14ac:dyDescent="0.25">
      <c r="A7" s="40" t="s">
        <v>47</v>
      </c>
      <c r="B7" s="41"/>
      <c r="C7" s="41"/>
      <c r="D7" s="41"/>
      <c r="E7" s="41"/>
      <c r="F7" s="41"/>
      <c r="G7" s="41"/>
    </row>
    <row r="9" spans="1:10" ht="65.25" thickBot="1" x14ac:dyDescent="0.3">
      <c r="A9" s="10" t="s">
        <v>34</v>
      </c>
      <c r="B9" s="11" t="s">
        <v>33</v>
      </c>
      <c r="C9" s="29" t="s">
        <v>39</v>
      </c>
      <c r="D9" s="10" t="s">
        <v>70</v>
      </c>
      <c r="E9" s="10" t="s">
        <v>66</v>
      </c>
      <c r="F9" s="10" t="s">
        <v>67</v>
      </c>
      <c r="G9" s="10" t="s">
        <v>68</v>
      </c>
      <c r="H9" s="10" t="s">
        <v>69</v>
      </c>
      <c r="I9" s="10"/>
      <c r="J9" s="10"/>
    </row>
    <row r="10" spans="1:10" ht="20.100000000000001" customHeight="1" thickTop="1" x14ac:dyDescent="0.25">
      <c r="A10" s="7">
        <v>24</v>
      </c>
      <c r="B10" s="23" t="s">
        <v>23</v>
      </c>
      <c r="C10" s="7">
        <v>1</v>
      </c>
      <c r="D10" s="7">
        <v>16413</v>
      </c>
      <c r="E10" s="12">
        <f t="shared" ref="E10:E40" si="0">1/$B$41</f>
        <v>3.2258064516129031E-2</v>
      </c>
      <c r="F10" s="12">
        <f>E10</f>
        <v>3.2258064516129031E-2</v>
      </c>
      <c r="G10" s="12">
        <f>D10/$D$41</f>
        <v>1.3423592743261215E-2</v>
      </c>
      <c r="H10" s="12">
        <f>G10</f>
        <v>1.3423592743261215E-2</v>
      </c>
      <c r="I10" s="12">
        <f>(2*C10-1)/$B$41</f>
        <v>3.2258064516129031E-2</v>
      </c>
      <c r="J10" s="12">
        <f>I10*G10</f>
        <v>4.3301912075036173E-4</v>
      </c>
    </row>
    <row r="11" spans="1:10" ht="20.100000000000001" customHeight="1" x14ac:dyDescent="0.25">
      <c r="A11" s="6">
        <v>25</v>
      </c>
      <c r="B11" s="24" t="s">
        <v>24</v>
      </c>
      <c r="C11" s="6">
        <v>2</v>
      </c>
      <c r="D11" s="6">
        <v>19265</v>
      </c>
      <c r="E11" s="13">
        <f t="shared" si="0"/>
        <v>3.2258064516129031E-2</v>
      </c>
      <c r="F11" s="13">
        <f t="shared" ref="F11:F31" si="1">F10+E11</f>
        <v>6.4516129032258063E-2</v>
      </c>
      <c r="G11" s="13">
        <f t="shared" ref="G11:G40" si="2">D11/$D$41</f>
        <v>1.5756139291959258E-2</v>
      </c>
      <c r="H11" s="13">
        <f t="shared" ref="H11:H31" si="3">H10+G11</f>
        <v>2.9179732035220472E-2</v>
      </c>
      <c r="I11" s="13">
        <f t="shared" ref="I11:I40" si="4">(2*C11-1)/$B$41</f>
        <v>9.6774193548387094E-2</v>
      </c>
      <c r="J11" s="13">
        <f t="shared" ref="J11:J40" si="5">I11*G11</f>
        <v>1.5247876734154121E-3</v>
      </c>
    </row>
    <row r="12" spans="1:10" ht="20.100000000000001" customHeight="1" x14ac:dyDescent="0.25">
      <c r="A12" s="7">
        <v>28</v>
      </c>
      <c r="B12" s="23" t="s">
        <v>27</v>
      </c>
      <c r="C12" s="7">
        <v>3</v>
      </c>
      <c r="D12" s="7">
        <v>19595</v>
      </c>
      <c r="E12" s="12">
        <f t="shared" si="0"/>
        <v>3.2258064516129031E-2</v>
      </c>
      <c r="F12" s="12">
        <f t="shared" si="1"/>
        <v>9.6774193548387094E-2</v>
      </c>
      <c r="G12" s="12">
        <f t="shared" si="2"/>
        <v>1.6026034229220953E-2</v>
      </c>
      <c r="H12" s="12">
        <f t="shared" si="3"/>
        <v>4.5205766264441422E-2</v>
      </c>
      <c r="I12" s="12">
        <f t="shared" si="4"/>
        <v>0.16129032258064516</v>
      </c>
      <c r="J12" s="12">
        <f t="shared" si="5"/>
        <v>2.5848442305195086E-3</v>
      </c>
    </row>
    <row r="13" spans="1:10" ht="20.100000000000001" customHeight="1" x14ac:dyDescent="0.25">
      <c r="A13" s="6">
        <v>26</v>
      </c>
      <c r="B13" s="24" t="s">
        <v>25</v>
      </c>
      <c r="C13" s="6">
        <v>4</v>
      </c>
      <c r="D13" s="6">
        <v>20077</v>
      </c>
      <c r="E13" s="13">
        <f t="shared" si="0"/>
        <v>3.2258064516129031E-2</v>
      </c>
      <c r="F13" s="13">
        <f t="shared" si="1"/>
        <v>0.12903225806451613</v>
      </c>
      <c r="G13" s="13">
        <f t="shared" si="2"/>
        <v>1.6420244410312278E-2</v>
      </c>
      <c r="H13" s="13">
        <f t="shared" si="3"/>
        <v>6.1626010674753699E-2</v>
      </c>
      <c r="I13" s="13">
        <f t="shared" si="4"/>
        <v>0.22580645161290322</v>
      </c>
      <c r="J13" s="13">
        <f t="shared" si="5"/>
        <v>3.7077971249092241E-3</v>
      </c>
    </row>
    <row r="14" spans="1:10" ht="20.100000000000001" customHeight="1" x14ac:dyDescent="0.25">
      <c r="A14" s="7">
        <v>20</v>
      </c>
      <c r="B14" s="23" t="s">
        <v>19</v>
      </c>
      <c r="C14" s="7">
        <v>5</v>
      </c>
      <c r="D14" s="7">
        <v>25326</v>
      </c>
      <c r="E14" s="12">
        <f t="shared" si="0"/>
        <v>3.2258064516129031E-2</v>
      </c>
      <c r="F14" s="12">
        <f t="shared" si="1"/>
        <v>0.16129032258064516</v>
      </c>
      <c r="G14" s="12">
        <f t="shared" si="2"/>
        <v>2.0713209639665723E-2</v>
      </c>
      <c r="H14" s="12">
        <f t="shared" si="3"/>
        <v>8.2339220314419426E-2</v>
      </c>
      <c r="I14" s="12">
        <f t="shared" si="4"/>
        <v>0.29032258064516131</v>
      </c>
      <c r="J14" s="12">
        <f t="shared" si="5"/>
        <v>6.0135124760319842E-3</v>
      </c>
    </row>
    <row r="15" spans="1:10" ht="20.100000000000001" customHeight="1" x14ac:dyDescent="0.25">
      <c r="A15" s="6">
        <v>12</v>
      </c>
      <c r="B15" s="24" t="s">
        <v>11</v>
      </c>
      <c r="C15" s="6">
        <v>6</v>
      </c>
      <c r="D15" s="6">
        <v>25659</v>
      </c>
      <c r="E15" s="13">
        <f t="shared" si="0"/>
        <v>3.2258064516129031E-2</v>
      </c>
      <c r="F15" s="13">
        <f t="shared" si="1"/>
        <v>0.19354838709677419</v>
      </c>
      <c r="G15" s="13">
        <f t="shared" si="2"/>
        <v>2.0985558167266161E-2</v>
      </c>
      <c r="H15" s="13">
        <f t="shared" si="3"/>
        <v>0.10332477848168559</v>
      </c>
      <c r="I15" s="13">
        <f t="shared" si="4"/>
        <v>0.35483870967741937</v>
      </c>
      <c r="J15" s="13">
        <f t="shared" si="5"/>
        <v>7.4464883819331537E-3</v>
      </c>
    </row>
    <row r="16" spans="1:10" ht="20.100000000000001" customHeight="1" x14ac:dyDescent="0.25">
      <c r="A16" s="7">
        <v>23</v>
      </c>
      <c r="B16" s="23" t="s">
        <v>22</v>
      </c>
      <c r="C16" s="7">
        <v>7</v>
      </c>
      <c r="D16" s="7">
        <v>26133</v>
      </c>
      <c r="E16" s="12">
        <f t="shared" si="0"/>
        <v>3.2258064516129031E-2</v>
      </c>
      <c r="F16" s="12">
        <f t="shared" si="1"/>
        <v>0.22580645161290322</v>
      </c>
      <c r="G16" s="12">
        <f t="shared" si="2"/>
        <v>2.1373225440787503E-2</v>
      </c>
      <c r="H16" s="12">
        <f t="shared" si="3"/>
        <v>0.12469800392247309</v>
      </c>
      <c r="I16" s="12">
        <f t="shared" si="4"/>
        <v>0.41935483870967744</v>
      </c>
      <c r="J16" s="12">
        <f t="shared" si="5"/>
        <v>8.9629655074270169E-3</v>
      </c>
    </row>
    <row r="17" spans="1:10" ht="20.100000000000001" customHeight="1" x14ac:dyDescent="0.25">
      <c r="A17" s="6">
        <v>14</v>
      </c>
      <c r="B17" s="24" t="s">
        <v>13</v>
      </c>
      <c r="C17" s="6">
        <v>8</v>
      </c>
      <c r="D17" s="6">
        <v>26150</v>
      </c>
      <c r="E17" s="13">
        <f t="shared" si="0"/>
        <v>3.2258064516129031E-2</v>
      </c>
      <c r="F17" s="13">
        <f t="shared" si="1"/>
        <v>0.25806451612903225</v>
      </c>
      <c r="G17" s="13">
        <f t="shared" si="2"/>
        <v>2.1387129119373714E-2</v>
      </c>
      <c r="H17" s="13">
        <f t="shared" si="3"/>
        <v>0.14608513304184681</v>
      </c>
      <c r="I17" s="13">
        <f t="shared" si="4"/>
        <v>0.4838709677419355</v>
      </c>
      <c r="J17" s="13">
        <f t="shared" si="5"/>
        <v>1.0348610864213088E-2</v>
      </c>
    </row>
    <row r="18" spans="1:10" ht="20.100000000000001" customHeight="1" x14ac:dyDescent="0.25">
      <c r="A18" s="7">
        <v>16</v>
      </c>
      <c r="B18" s="23" t="s">
        <v>15</v>
      </c>
      <c r="C18" s="7">
        <v>9</v>
      </c>
      <c r="D18" s="7">
        <v>28661</v>
      </c>
      <c r="E18" s="12">
        <f t="shared" si="0"/>
        <v>3.2258064516129031E-2</v>
      </c>
      <c r="F18" s="12">
        <f t="shared" si="1"/>
        <v>0.29032258064516125</v>
      </c>
      <c r="G18" s="12">
        <f t="shared" si="2"/>
        <v>2.3440784232901336E-2</v>
      </c>
      <c r="H18" s="12">
        <f t="shared" si="3"/>
        <v>0.16952591727474814</v>
      </c>
      <c r="I18" s="12">
        <f t="shared" si="4"/>
        <v>0.54838709677419351</v>
      </c>
      <c r="J18" s="12">
        <f t="shared" si="5"/>
        <v>1.2854623611591055E-2</v>
      </c>
    </row>
    <row r="19" spans="1:10" ht="20.100000000000001" customHeight="1" x14ac:dyDescent="0.25">
      <c r="A19" s="6">
        <v>21</v>
      </c>
      <c r="B19" s="24" t="s">
        <v>20</v>
      </c>
      <c r="C19" s="6">
        <v>10</v>
      </c>
      <c r="D19" s="6">
        <v>28898</v>
      </c>
      <c r="E19" s="13">
        <f t="shared" si="0"/>
        <v>3.2258064516129031E-2</v>
      </c>
      <c r="F19" s="13">
        <f t="shared" si="1"/>
        <v>0.32258064516129026</v>
      </c>
      <c r="G19" s="13">
        <f t="shared" si="2"/>
        <v>2.3634617869662009E-2</v>
      </c>
      <c r="H19" s="13">
        <f t="shared" si="3"/>
        <v>0.19316053514441014</v>
      </c>
      <c r="I19" s="13">
        <f t="shared" si="4"/>
        <v>0.61290322580645162</v>
      </c>
      <c r="J19" s="13">
        <f t="shared" si="5"/>
        <v>1.4485733533018651E-2</v>
      </c>
    </row>
    <row r="20" spans="1:10" ht="20.100000000000001" customHeight="1" x14ac:dyDescent="0.25">
      <c r="A20" s="7">
        <v>29</v>
      </c>
      <c r="B20" s="23" t="s">
        <v>28</v>
      </c>
      <c r="C20" s="7">
        <v>11</v>
      </c>
      <c r="D20" s="7">
        <v>29522</v>
      </c>
      <c r="E20" s="12">
        <f t="shared" si="0"/>
        <v>3.2258064516129031E-2</v>
      </c>
      <c r="F20" s="12">
        <f t="shared" si="1"/>
        <v>0.35483870967741926</v>
      </c>
      <c r="G20" s="12">
        <f t="shared" si="2"/>
        <v>2.4144964660120487E-2</v>
      </c>
      <c r="H20" s="12">
        <f t="shared" si="3"/>
        <v>0.21730549980453062</v>
      </c>
      <c r="I20" s="12">
        <f t="shared" si="4"/>
        <v>0.67741935483870963</v>
      </c>
      <c r="J20" s="12">
        <f t="shared" si="5"/>
        <v>1.6356266382662264E-2</v>
      </c>
    </row>
    <row r="21" spans="1:10" ht="20.100000000000001" customHeight="1" x14ac:dyDescent="0.25">
      <c r="A21" s="6">
        <v>18</v>
      </c>
      <c r="B21" s="24" t="s">
        <v>17</v>
      </c>
      <c r="C21" s="6">
        <v>12</v>
      </c>
      <c r="D21" s="6">
        <v>29880</v>
      </c>
      <c r="E21" s="13">
        <f t="shared" si="0"/>
        <v>3.2258064516129031E-2</v>
      </c>
      <c r="F21" s="13">
        <f t="shared" si="1"/>
        <v>0.38709677419354827</v>
      </c>
      <c r="G21" s="13">
        <f t="shared" si="2"/>
        <v>2.4437759773877115E-2</v>
      </c>
      <c r="H21" s="13">
        <f t="shared" si="3"/>
        <v>0.24174325957840773</v>
      </c>
      <c r="I21" s="13">
        <f t="shared" si="4"/>
        <v>0.74193548387096775</v>
      </c>
      <c r="J21" s="13">
        <f t="shared" si="5"/>
        <v>1.8131241122553987E-2</v>
      </c>
    </row>
    <row r="22" spans="1:10" ht="20.100000000000001" customHeight="1" x14ac:dyDescent="0.25">
      <c r="A22" s="7">
        <v>31</v>
      </c>
      <c r="B22" s="23" t="s">
        <v>30</v>
      </c>
      <c r="C22" s="7">
        <v>13</v>
      </c>
      <c r="D22" s="7">
        <v>30087</v>
      </c>
      <c r="E22" s="12">
        <f t="shared" si="0"/>
        <v>3.2258064516129031E-2</v>
      </c>
      <c r="F22" s="12">
        <f t="shared" si="1"/>
        <v>0.41935483870967727</v>
      </c>
      <c r="G22" s="12">
        <f t="shared" si="2"/>
        <v>2.4607057507250358E-2</v>
      </c>
      <c r="H22" s="12">
        <f t="shared" si="3"/>
        <v>0.26635031708565809</v>
      </c>
      <c r="I22" s="12">
        <f t="shared" si="4"/>
        <v>0.80645161290322576</v>
      </c>
      <c r="J22" s="12">
        <f t="shared" si="5"/>
        <v>1.9844401215524481E-2</v>
      </c>
    </row>
    <row r="23" spans="1:10" ht="20.100000000000001" customHeight="1" x14ac:dyDescent="0.25">
      <c r="A23" s="6">
        <v>4</v>
      </c>
      <c r="B23" s="24" t="s">
        <v>3</v>
      </c>
      <c r="C23" s="6">
        <v>14</v>
      </c>
      <c r="D23" s="6">
        <v>31357</v>
      </c>
      <c r="E23" s="13">
        <f t="shared" si="0"/>
        <v>3.2258064516129031E-2</v>
      </c>
      <c r="F23" s="13">
        <f t="shared" si="1"/>
        <v>0.45161290322580627</v>
      </c>
      <c r="G23" s="13">
        <f t="shared" si="2"/>
        <v>2.5645744083984762E-2</v>
      </c>
      <c r="H23" s="13">
        <f t="shared" si="3"/>
        <v>0.29199606116964283</v>
      </c>
      <c r="I23" s="13">
        <f t="shared" si="4"/>
        <v>0.87096774193548387</v>
      </c>
      <c r="J23" s="13">
        <f t="shared" si="5"/>
        <v>2.2336615815083501E-2</v>
      </c>
    </row>
    <row r="24" spans="1:10" ht="20.100000000000001" customHeight="1" x14ac:dyDescent="0.25">
      <c r="A24" s="7">
        <v>8</v>
      </c>
      <c r="B24" s="23" t="s">
        <v>7</v>
      </c>
      <c r="C24" s="7">
        <v>15</v>
      </c>
      <c r="D24" s="7">
        <v>32819</v>
      </c>
      <c r="E24" s="12">
        <f t="shared" si="0"/>
        <v>3.2258064516129031E-2</v>
      </c>
      <c r="F24" s="12">
        <f t="shared" si="1"/>
        <v>0.48387096774193528</v>
      </c>
      <c r="G24" s="12">
        <f t="shared" si="2"/>
        <v>2.6841460442398695E-2</v>
      </c>
      <c r="H24" s="12">
        <f t="shared" si="3"/>
        <v>0.31883752161204154</v>
      </c>
      <c r="I24" s="12">
        <f t="shared" si="4"/>
        <v>0.93548387096774188</v>
      </c>
      <c r="J24" s="12">
        <f t="shared" si="5"/>
        <v>2.510975331708265E-2</v>
      </c>
    </row>
    <row r="25" spans="1:10" ht="20.100000000000001" customHeight="1" x14ac:dyDescent="0.25">
      <c r="A25" s="6">
        <v>30</v>
      </c>
      <c r="B25" s="24" t="s">
        <v>29</v>
      </c>
      <c r="C25" s="6">
        <v>16</v>
      </c>
      <c r="D25" s="6">
        <v>33043</v>
      </c>
      <c r="E25" s="13">
        <f t="shared" si="0"/>
        <v>3.2258064516129031E-2</v>
      </c>
      <c r="F25" s="13">
        <f t="shared" si="1"/>
        <v>0.51612903225806428</v>
      </c>
      <c r="G25" s="13">
        <f t="shared" si="2"/>
        <v>2.7024661854358149E-2</v>
      </c>
      <c r="H25" s="13">
        <f t="shared" si="3"/>
        <v>0.34586218346639969</v>
      </c>
      <c r="I25" s="13">
        <f t="shared" si="4"/>
        <v>1</v>
      </c>
      <c r="J25" s="13">
        <f t="shared" si="5"/>
        <v>2.7024661854358149E-2</v>
      </c>
    </row>
    <row r="26" spans="1:10" ht="20.100000000000001" customHeight="1" x14ac:dyDescent="0.25">
      <c r="A26" s="7">
        <v>27</v>
      </c>
      <c r="B26" s="23" t="s">
        <v>26</v>
      </c>
      <c r="C26" s="7">
        <v>17</v>
      </c>
      <c r="D26" s="7">
        <v>33464</v>
      </c>
      <c r="E26" s="12">
        <f t="shared" si="0"/>
        <v>3.2258064516129031E-2</v>
      </c>
      <c r="F26" s="12">
        <f t="shared" si="1"/>
        <v>0.54838709677419328</v>
      </c>
      <c r="G26" s="12">
        <f t="shared" si="2"/>
        <v>2.7368982365228372E-2</v>
      </c>
      <c r="H26" s="12">
        <f t="shared" si="3"/>
        <v>0.37323116583162808</v>
      </c>
      <c r="I26" s="12">
        <f t="shared" si="4"/>
        <v>1.064516129032258</v>
      </c>
      <c r="J26" s="12">
        <f t="shared" si="5"/>
        <v>2.913472316298504E-2</v>
      </c>
    </row>
    <row r="27" spans="1:10" ht="20.100000000000001" customHeight="1" x14ac:dyDescent="0.25">
      <c r="A27" s="6">
        <v>3</v>
      </c>
      <c r="B27" s="24" t="s">
        <v>2</v>
      </c>
      <c r="C27" s="6">
        <v>18</v>
      </c>
      <c r="D27" s="6">
        <v>33969</v>
      </c>
      <c r="E27" s="13">
        <f t="shared" si="0"/>
        <v>3.2258064516129031E-2</v>
      </c>
      <c r="F27" s="13">
        <f t="shared" si="1"/>
        <v>0.58064516129032229</v>
      </c>
      <c r="G27" s="13">
        <f t="shared" si="2"/>
        <v>2.7782003405583389E-2</v>
      </c>
      <c r="H27" s="13">
        <f t="shared" si="3"/>
        <v>0.40101316923721148</v>
      </c>
      <c r="I27" s="13">
        <f t="shared" si="4"/>
        <v>1.1290322580645162</v>
      </c>
      <c r="J27" s="13">
        <f t="shared" si="5"/>
        <v>3.1366778038561895E-2</v>
      </c>
    </row>
    <row r="28" spans="1:10" ht="20.100000000000001" customHeight="1" x14ac:dyDescent="0.25">
      <c r="A28" s="7">
        <v>17</v>
      </c>
      <c r="B28" s="23" t="s">
        <v>16</v>
      </c>
      <c r="C28" s="7">
        <v>19</v>
      </c>
      <c r="D28" s="7">
        <v>34197</v>
      </c>
      <c r="E28" s="12">
        <f t="shared" si="0"/>
        <v>3.2258064516129031E-2</v>
      </c>
      <c r="F28" s="12">
        <f t="shared" si="1"/>
        <v>0.61290322580645129</v>
      </c>
      <c r="G28" s="12">
        <f t="shared" si="2"/>
        <v>2.7968476271327834E-2</v>
      </c>
      <c r="H28" s="12">
        <f t="shared" si="3"/>
        <v>0.42898164550853929</v>
      </c>
      <c r="I28" s="12">
        <f t="shared" si="4"/>
        <v>1.1935483870967742</v>
      </c>
      <c r="J28" s="12">
        <f t="shared" si="5"/>
        <v>3.3381729743197738E-2</v>
      </c>
    </row>
    <row r="29" spans="1:10" ht="20.100000000000001" customHeight="1" x14ac:dyDescent="0.25">
      <c r="A29" s="6">
        <v>22</v>
      </c>
      <c r="B29" s="24" t="s">
        <v>21</v>
      </c>
      <c r="C29" s="6">
        <v>20</v>
      </c>
      <c r="D29" s="6">
        <v>34500</v>
      </c>
      <c r="E29" s="13">
        <f t="shared" si="0"/>
        <v>3.2258064516129031E-2</v>
      </c>
      <c r="F29" s="13">
        <f t="shared" si="1"/>
        <v>0.64516129032258029</v>
      </c>
      <c r="G29" s="13">
        <f t="shared" si="2"/>
        <v>2.8216288895540845E-2</v>
      </c>
      <c r="H29" s="13">
        <f t="shared" si="3"/>
        <v>0.45719793440408013</v>
      </c>
      <c r="I29" s="13">
        <f t="shared" si="4"/>
        <v>1.2580645161290323</v>
      </c>
      <c r="J29" s="13">
        <f t="shared" si="5"/>
        <v>3.5497911836325578E-2</v>
      </c>
    </row>
    <row r="30" spans="1:10" ht="20.100000000000001" customHeight="1" x14ac:dyDescent="0.25">
      <c r="A30" s="7">
        <v>7</v>
      </c>
      <c r="B30" s="23" t="s">
        <v>6</v>
      </c>
      <c r="C30" s="7">
        <v>21</v>
      </c>
      <c r="D30" s="7">
        <v>38460</v>
      </c>
      <c r="E30" s="12">
        <f t="shared" si="0"/>
        <v>3.2258064516129031E-2</v>
      </c>
      <c r="F30" s="12">
        <f t="shared" si="1"/>
        <v>0.6774193548387093</v>
      </c>
      <c r="G30" s="12">
        <f t="shared" si="2"/>
        <v>3.1455028142681182E-2</v>
      </c>
      <c r="H30" s="12">
        <f t="shared" si="3"/>
        <v>0.48865296254676133</v>
      </c>
      <c r="I30" s="12">
        <f t="shared" si="4"/>
        <v>1.3225806451612903</v>
      </c>
      <c r="J30" s="12">
        <f t="shared" si="5"/>
        <v>4.1601811414513822E-2</v>
      </c>
    </row>
    <row r="31" spans="1:10" ht="20.100000000000001" customHeight="1" x14ac:dyDescent="0.25">
      <c r="A31" s="6">
        <v>15</v>
      </c>
      <c r="B31" s="24" t="s">
        <v>14</v>
      </c>
      <c r="C31" s="6">
        <v>22</v>
      </c>
      <c r="D31" s="6">
        <v>47335</v>
      </c>
      <c r="E31" s="13">
        <f t="shared" si="0"/>
        <v>3.2258064516129031E-2</v>
      </c>
      <c r="F31" s="13">
        <f t="shared" si="1"/>
        <v>0.7096774193548383</v>
      </c>
      <c r="G31" s="13">
        <f t="shared" si="2"/>
        <v>3.8713566228128285E-2</v>
      </c>
      <c r="H31" s="13">
        <f t="shared" si="3"/>
        <v>0.52736652877488965</v>
      </c>
      <c r="I31" s="13">
        <f t="shared" si="4"/>
        <v>1.3870967741935485</v>
      </c>
      <c r="J31" s="13">
        <f t="shared" si="5"/>
        <v>5.3699462832565041E-2</v>
      </c>
    </row>
    <row r="32" spans="1:10" ht="20.100000000000001" customHeight="1" x14ac:dyDescent="0.25">
      <c r="A32" s="7">
        <v>13</v>
      </c>
      <c r="B32" s="23" t="s">
        <v>12</v>
      </c>
      <c r="C32" s="7">
        <v>23</v>
      </c>
      <c r="D32" s="7">
        <v>47377</v>
      </c>
      <c r="E32" s="12">
        <f t="shared" si="0"/>
        <v>3.2258064516129031E-2</v>
      </c>
      <c r="F32" s="12">
        <f t="shared" ref="F32:F38" si="6">F31+E32</f>
        <v>0.74193548387096731</v>
      </c>
      <c r="G32" s="12">
        <f t="shared" si="2"/>
        <v>3.8747916492870682E-2</v>
      </c>
      <c r="H32" s="12">
        <f t="shared" ref="H32:H39" si="7">H31+G32</f>
        <v>0.56611444526776034</v>
      </c>
      <c r="I32" s="12">
        <f t="shared" si="4"/>
        <v>1.4516129032258065</v>
      </c>
      <c r="J32" s="12">
        <f t="shared" si="5"/>
        <v>5.624697555416712E-2</v>
      </c>
    </row>
    <row r="33" spans="1:10" ht="20.100000000000001" customHeight="1" x14ac:dyDescent="0.25">
      <c r="A33" s="6">
        <v>6</v>
      </c>
      <c r="B33" s="24" t="s">
        <v>5</v>
      </c>
      <c r="C33" s="6">
        <v>24</v>
      </c>
      <c r="D33" s="6">
        <v>50760</v>
      </c>
      <c r="E33" s="13">
        <f t="shared" si="0"/>
        <v>3.2258064516129031E-2</v>
      </c>
      <c r="F33" s="13">
        <f t="shared" si="6"/>
        <v>0.77419354838709631</v>
      </c>
      <c r="G33" s="13">
        <f t="shared" si="2"/>
        <v>4.1514748531526181E-2</v>
      </c>
      <c r="H33" s="13">
        <f t="shared" si="7"/>
        <v>0.60762919379928648</v>
      </c>
      <c r="I33" s="13">
        <f t="shared" si="4"/>
        <v>1.5161290322580645</v>
      </c>
      <c r="J33" s="13">
        <f t="shared" si="5"/>
        <v>6.294171551553969E-2</v>
      </c>
    </row>
    <row r="34" spans="1:10" ht="20.100000000000001" customHeight="1" x14ac:dyDescent="0.25">
      <c r="A34" s="7">
        <v>19</v>
      </c>
      <c r="B34" s="23" t="s">
        <v>18</v>
      </c>
      <c r="C34" s="7">
        <v>25</v>
      </c>
      <c r="D34" s="7">
        <v>50807</v>
      </c>
      <c r="E34" s="12">
        <f t="shared" si="0"/>
        <v>3.2258064516129031E-2</v>
      </c>
      <c r="F34" s="12">
        <f t="shared" si="6"/>
        <v>0.80645161290322531</v>
      </c>
      <c r="G34" s="12">
        <f t="shared" si="2"/>
        <v>4.1553188113499819E-2</v>
      </c>
      <c r="H34" s="12">
        <f t="shared" si="7"/>
        <v>0.64918238191278632</v>
      </c>
      <c r="I34" s="12">
        <f t="shared" si="4"/>
        <v>1.5806451612903225</v>
      </c>
      <c r="J34" s="12">
        <f t="shared" si="5"/>
        <v>6.5680845727790038E-2</v>
      </c>
    </row>
    <row r="35" spans="1:10" ht="20.100000000000001" customHeight="1" x14ac:dyDescent="0.25">
      <c r="A35" s="6">
        <v>5</v>
      </c>
      <c r="B35" s="24" t="s">
        <v>4</v>
      </c>
      <c r="C35" s="6">
        <v>26</v>
      </c>
      <c r="D35" s="6">
        <v>57974</v>
      </c>
      <c r="E35" s="13">
        <f t="shared" si="0"/>
        <v>3.2258064516129031E-2</v>
      </c>
      <c r="F35" s="13">
        <f t="shared" si="6"/>
        <v>0.83870967741935432</v>
      </c>
      <c r="G35" s="13">
        <f t="shared" si="2"/>
        <v>4.7414815432756087E-2</v>
      </c>
      <c r="H35" s="13">
        <f t="shared" si="7"/>
        <v>0.69659719734554237</v>
      </c>
      <c r="I35" s="13">
        <f t="shared" si="4"/>
        <v>1.6451612903225807</v>
      </c>
      <c r="J35" s="13">
        <f t="shared" si="5"/>
        <v>7.8005018937760018E-2</v>
      </c>
    </row>
    <row r="36" spans="1:10" ht="20.100000000000001" customHeight="1" x14ac:dyDescent="0.25">
      <c r="A36" s="7">
        <v>11</v>
      </c>
      <c r="B36" s="23" t="s">
        <v>10</v>
      </c>
      <c r="C36" s="7">
        <v>27</v>
      </c>
      <c r="D36" s="7">
        <v>59249</v>
      </c>
      <c r="E36" s="12">
        <f t="shared" si="0"/>
        <v>3.2258064516129031E-2</v>
      </c>
      <c r="F36" s="12">
        <f t="shared" si="6"/>
        <v>0.87096774193548332</v>
      </c>
      <c r="G36" s="12">
        <f t="shared" si="2"/>
        <v>4.8457591326721727E-2</v>
      </c>
      <c r="H36" s="12">
        <f t="shared" si="7"/>
        <v>0.74505478867226405</v>
      </c>
      <c r="I36" s="12">
        <f t="shared" si="4"/>
        <v>1.7096774193548387</v>
      </c>
      <c r="J36" s="12">
        <f t="shared" si="5"/>
        <v>8.2846849687621016E-2</v>
      </c>
    </row>
    <row r="37" spans="1:10" ht="20.100000000000001" customHeight="1" x14ac:dyDescent="0.25">
      <c r="A37" s="6">
        <v>10</v>
      </c>
      <c r="B37" s="24" t="s">
        <v>9</v>
      </c>
      <c r="C37" s="6">
        <v>28</v>
      </c>
      <c r="D37" s="6">
        <v>62290</v>
      </c>
      <c r="E37" s="13">
        <f t="shared" si="0"/>
        <v>3.2258064516129031E-2</v>
      </c>
      <c r="F37" s="13">
        <f t="shared" si="6"/>
        <v>0.90322580645161232</v>
      </c>
      <c r="G37" s="13">
        <f t="shared" si="2"/>
        <v>5.0944714066760557E-2</v>
      </c>
      <c r="H37" s="13">
        <f t="shared" si="7"/>
        <v>0.79599950273902464</v>
      </c>
      <c r="I37" s="13">
        <f t="shared" si="4"/>
        <v>1.7741935483870968</v>
      </c>
      <c r="J37" s="13">
        <f t="shared" si="5"/>
        <v>9.0385783021671953E-2</v>
      </c>
    </row>
    <row r="38" spans="1:10" ht="20.100000000000001" customHeight="1" x14ac:dyDescent="0.25">
      <c r="A38" s="7">
        <v>1</v>
      </c>
      <c r="B38" s="23" t="s">
        <v>0</v>
      </c>
      <c r="C38" s="7">
        <v>29</v>
      </c>
      <c r="D38" s="7">
        <v>81658</v>
      </c>
      <c r="E38" s="12">
        <f t="shared" si="0"/>
        <v>3.2258064516129031E-2</v>
      </c>
      <c r="F38" s="12">
        <f t="shared" si="6"/>
        <v>0.93548387096774133</v>
      </c>
      <c r="G38" s="12">
        <f t="shared" si="2"/>
        <v>6.6785093293683317E-2</v>
      </c>
      <c r="H38" s="12">
        <f t="shared" si="7"/>
        <v>0.86278459603270796</v>
      </c>
      <c r="I38" s="12">
        <f t="shared" si="4"/>
        <v>1.8387096774193548</v>
      </c>
      <c r="J38" s="12">
        <f t="shared" si="5"/>
        <v>0.12279839734644997</v>
      </c>
    </row>
    <row r="39" spans="1:10" ht="20.100000000000001" customHeight="1" x14ac:dyDescent="0.25">
      <c r="A39" s="6">
        <v>9</v>
      </c>
      <c r="B39" s="24" t="s">
        <v>8</v>
      </c>
      <c r="C39" s="6">
        <v>30</v>
      </c>
      <c r="D39" s="6">
        <v>82560</v>
      </c>
      <c r="E39" s="13">
        <f t="shared" si="0"/>
        <v>3.2258064516129031E-2</v>
      </c>
      <c r="F39" s="13">
        <f>F38+E39</f>
        <v>0.96774193548387033</v>
      </c>
      <c r="G39" s="13">
        <f t="shared" si="2"/>
        <v>6.7522806122198617E-2</v>
      </c>
      <c r="H39" s="13">
        <f t="shared" si="7"/>
        <v>0.93030740215490659</v>
      </c>
      <c r="I39" s="13">
        <f t="shared" si="4"/>
        <v>1.903225806451613</v>
      </c>
      <c r="J39" s="13">
        <f t="shared" si="5"/>
        <v>0.12851114713579737</v>
      </c>
    </row>
    <row r="40" spans="1:10" ht="20.100000000000001" customHeight="1" x14ac:dyDescent="0.25">
      <c r="A40" s="7">
        <v>2</v>
      </c>
      <c r="B40" s="23" t="s">
        <v>1</v>
      </c>
      <c r="C40" s="7">
        <v>31</v>
      </c>
      <c r="D40" s="7">
        <v>85213</v>
      </c>
      <c r="E40" s="12">
        <f t="shared" si="0"/>
        <v>3.2258064516129031E-2</v>
      </c>
      <c r="F40" s="12">
        <f>F39+E40</f>
        <v>0.99999999999999933</v>
      </c>
      <c r="G40" s="12">
        <f t="shared" si="2"/>
        <v>6.9692597845093393E-2</v>
      </c>
      <c r="H40" s="12">
        <f>H39+G40</f>
        <v>1</v>
      </c>
      <c r="I40" s="12">
        <f t="shared" si="4"/>
        <v>1.967741935483871</v>
      </c>
      <c r="J40" s="12">
        <f t="shared" si="5"/>
        <v>0.13713704737260313</v>
      </c>
    </row>
    <row r="41" spans="1:10" ht="20.100000000000001" customHeight="1" x14ac:dyDescent="0.25">
      <c r="A41" s="14" t="s">
        <v>31</v>
      </c>
      <c r="B41" s="14">
        <v>31</v>
      </c>
      <c r="C41" s="14"/>
      <c r="D41" s="15">
        <f>SUM(D10:D40)</f>
        <v>1222698</v>
      </c>
      <c r="E41" s="16">
        <f>SUM(E10:E40)</f>
        <v>0.99999999999999933</v>
      </c>
      <c r="F41" s="16"/>
      <c r="G41" s="16">
        <f>SUM(G10:G40)</f>
        <v>1</v>
      </c>
      <c r="H41" s="16"/>
      <c r="I41" s="14"/>
      <c r="J41" s="16">
        <f>SUM(J10:J40)</f>
        <v>1.2464015195586242</v>
      </c>
    </row>
    <row r="42" spans="1:10" ht="15.75" x14ac:dyDescent="0.25">
      <c r="B42" s="3"/>
      <c r="C42" s="3"/>
      <c r="D42" s="3"/>
      <c r="E42" s="3"/>
      <c r="F42" s="3"/>
      <c r="G42" s="3"/>
      <c r="H42" s="3"/>
    </row>
    <row r="44" spans="1:10" ht="47.25" x14ac:dyDescent="0.25">
      <c r="A44" s="45" t="s">
        <v>77</v>
      </c>
    </row>
    <row r="49" spans="1:6" ht="15" customHeight="1" x14ac:dyDescent="0.25">
      <c r="A49" s="39" t="s">
        <v>43</v>
      </c>
      <c r="B49" s="39"/>
      <c r="C49" s="39"/>
      <c r="D49" s="39"/>
      <c r="E49" s="39"/>
      <c r="F49" s="39"/>
    </row>
    <row r="50" spans="1:6" ht="15" customHeight="1" x14ac:dyDescent="0.25">
      <c r="A50" s="39"/>
      <c r="B50" s="39"/>
      <c r="C50" s="39"/>
      <c r="D50" s="39"/>
      <c r="E50" s="39"/>
      <c r="F50" s="39"/>
    </row>
    <row r="51" spans="1:6" ht="15" customHeight="1" x14ac:dyDescent="0.25">
      <c r="A51" s="39"/>
      <c r="B51" s="39"/>
      <c r="C51" s="39"/>
      <c r="D51" s="39"/>
      <c r="E51" s="39"/>
      <c r="F51" s="39"/>
    </row>
    <row r="52" spans="1:6" ht="15" customHeight="1" x14ac:dyDescent="0.25">
      <c r="A52" s="39"/>
      <c r="B52" s="39"/>
      <c r="C52" s="39"/>
      <c r="D52" s="39"/>
      <c r="E52" s="39"/>
      <c r="F52" s="39"/>
    </row>
    <row r="53" spans="1:6" ht="15" customHeight="1" x14ac:dyDescent="0.25">
      <c r="A53" s="39"/>
      <c r="B53" s="39"/>
      <c r="C53" s="39"/>
      <c r="D53" s="39"/>
      <c r="E53" s="39"/>
      <c r="F53" s="39"/>
    </row>
    <row r="54" spans="1:6" ht="15" customHeight="1" x14ac:dyDescent="0.25"/>
    <row r="55" spans="1:6" ht="15" customHeight="1" x14ac:dyDescent="0.25"/>
    <row r="56" spans="1:6" ht="15" customHeight="1" x14ac:dyDescent="0.25"/>
    <row r="57" spans="1:6" ht="15" customHeight="1" x14ac:dyDescent="0.25"/>
    <row r="58" spans="1:6" ht="15" customHeight="1" x14ac:dyDescent="0.25"/>
  </sheetData>
  <mergeCells count="5">
    <mergeCell ref="A7:G7"/>
    <mergeCell ref="A1:B1"/>
    <mergeCell ref="A3:G3"/>
    <mergeCell ref="A5:G5"/>
    <mergeCell ref="A49:F53"/>
  </mergeCells>
  <pageMargins left="0.7" right="0.7" top="0.78740157499999996" bottom="0.78740157499999996" header="0.3" footer="0.3"/>
  <pageSetup paperSize="8" scale="93" fitToHeight="0" orientation="landscape" r:id="rId1"/>
  <ignoredErrors>
    <ignoredError sqref="G10:G40" formula="1"/>
    <ignoredError sqref="H10:H11 J10:J11" evalErro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zoomScale="120" zoomScaleNormal="120" workbookViewId="0">
      <selection activeCell="C1" sqref="C1"/>
    </sheetView>
  </sheetViews>
  <sheetFormatPr baseColWidth="10" defaultRowHeight="15" x14ac:dyDescent="0.25"/>
  <cols>
    <col min="1" max="1" width="25.7109375" customWidth="1"/>
    <col min="2" max="2" width="25.7109375" style="22" customWidth="1"/>
    <col min="3" max="7" width="25.7109375" customWidth="1"/>
  </cols>
  <sheetData>
    <row r="1" spans="1:7" ht="23.25" x14ac:dyDescent="0.25">
      <c r="A1" s="31" t="s">
        <v>50</v>
      </c>
      <c r="B1" s="31"/>
      <c r="C1" t="s">
        <v>76</v>
      </c>
    </row>
    <row r="2" spans="1:7" ht="25.5" customHeight="1" x14ac:dyDescent="0.25"/>
    <row r="3" spans="1:7" ht="66.75" customHeight="1" x14ac:dyDescent="0.25">
      <c r="A3" s="42" t="s">
        <v>49</v>
      </c>
      <c r="B3" s="34"/>
      <c r="C3" s="34"/>
      <c r="D3" s="34"/>
      <c r="E3" s="34"/>
      <c r="F3" s="34"/>
      <c r="G3" s="34"/>
    </row>
    <row r="5" spans="1:7" ht="23.25" x14ac:dyDescent="0.25">
      <c r="A5" s="30" t="s">
        <v>53</v>
      </c>
      <c r="B5" s="31"/>
      <c r="C5" s="31"/>
      <c r="D5" s="31"/>
      <c r="E5" s="31"/>
      <c r="F5" s="31"/>
      <c r="G5" s="31"/>
    </row>
    <row r="7" spans="1:7" s="22" customFormat="1" ht="38.25" customHeight="1" x14ac:dyDescent="0.25">
      <c r="A7" s="35" t="s">
        <v>63</v>
      </c>
      <c r="B7" s="34"/>
      <c r="C7" s="34"/>
      <c r="D7" s="34"/>
      <c r="E7" s="34"/>
      <c r="F7" s="34"/>
      <c r="G7" s="34"/>
    </row>
    <row r="9" spans="1:7" ht="49.5" thickBot="1" x14ac:dyDescent="0.3">
      <c r="A9" s="10" t="s">
        <v>33</v>
      </c>
      <c r="B9" s="11" t="s">
        <v>41</v>
      </c>
      <c r="C9" s="10" t="s">
        <v>70</v>
      </c>
      <c r="D9" s="10" t="s">
        <v>66</v>
      </c>
      <c r="E9" s="10" t="s">
        <v>67</v>
      </c>
      <c r="F9" s="10" t="s">
        <v>68</v>
      </c>
      <c r="G9" s="10" t="s">
        <v>69</v>
      </c>
    </row>
    <row r="10" spans="1:7" ht="17.100000000000001" customHeight="1" thickTop="1" x14ac:dyDescent="0.25">
      <c r="A10" s="7">
        <v>24</v>
      </c>
      <c r="B10" s="23" t="s">
        <v>23</v>
      </c>
      <c r="C10" s="8">
        <v>3000</v>
      </c>
      <c r="D10" s="12">
        <f t="shared" ref="D10:D40" si="0">1/$B$41</f>
        <v>3.2258064516129031E-2</v>
      </c>
      <c r="E10" s="12">
        <f>D10</f>
        <v>3.2258064516129031E-2</v>
      </c>
      <c r="F10" s="12">
        <f>C10/$C$41</f>
        <v>1.0396955771350148E-2</v>
      </c>
      <c r="G10" s="12">
        <f>F10</f>
        <v>1.0396955771350148E-2</v>
      </c>
    </row>
    <row r="11" spans="1:7" ht="17.100000000000001" customHeight="1" x14ac:dyDescent="0.25">
      <c r="A11" s="6">
        <v>28</v>
      </c>
      <c r="B11" s="24" t="s">
        <v>27</v>
      </c>
      <c r="C11" s="9">
        <v>4386</v>
      </c>
      <c r="D11" s="13">
        <f t="shared" si="0"/>
        <v>3.2258064516129031E-2</v>
      </c>
      <c r="E11" s="13">
        <f t="shared" ref="E11:E31" si="1">E10+D11</f>
        <v>6.4516129032258063E-2</v>
      </c>
      <c r="F11" s="13">
        <f t="shared" ref="F11:F40" si="2">C11/$C$41</f>
        <v>1.5200349337713918E-2</v>
      </c>
      <c r="G11" s="13">
        <f t="shared" ref="G11:G31" si="3">G10+F11</f>
        <v>2.5597305109064064E-2</v>
      </c>
    </row>
    <row r="12" spans="1:7" ht="17.100000000000001" customHeight="1" x14ac:dyDescent="0.25">
      <c r="A12" s="7">
        <v>25</v>
      </c>
      <c r="B12" s="23" t="s">
        <v>24</v>
      </c>
      <c r="C12" s="8">
        <v>5015</v>
      </c>
      <c r="D12" s="12">
        <f t="shared" si="0"/>
        <v>3.2258064516129031E-2</v>
      </c>
      <c r="E12" s="12">
        <f t="shared" si="1"/>
        <v>9.6774193548387094E-2</v>
      </c>
      <c r="F12" s="12">
        <f t="shared" si="2"/>
        <v>1.7380244397773664E-2</v>
      </c>
      <c r="G12" s="12">
        <f t="shared" si="3"/>
        <v>4.2977549506837728E-2</v>
      </c>
    </row>
    <row r="13" spans="1:7" ht="17.100000000000001" customHeight="1" x14ac:dyDescent="0.25">
      <c r="A13" s="6">
        <v>20</v>
      </c>
      <c r="B13" s="24" t="s">
        <v>19</v>
      </c>
      <c r="C13" s="9">
        <v>5058</v>
      </c>
      <c r="D13" s="13">
        <f t="shared" si="0"/>
        <v>3.2258064516129031E-2</v>
      </c>
      <c r="E13" s="13">
        <f t="shared" si="1"/>
        <v>0.12903225806451613</v>
      </c>
      <c r="F13" s="13">
        <f t="shared" si="2"/>
        <v>1.7529267430496352E-2</v>
      </c>
      <c r="G13" s="13">
        <f t="shared" si="3"/>
        <v>6.0506816937334076E-2</v>
      </c>
    </row>
    <row r="14" spans="1:7" ht="17.100000000000001" customHeight="1" x14ac:dyDescent="0.25">
      <c r="A14" s="7">
        <v>14</v>
      </c>
      <c r="B14" s="23" t="s">
        <v>13</v>
      </c>
      <c r="C14" s="8">
        <v>5221</v>
      </c>
      <c r="D14" s="12">
        <f t="shared" si="0"/>
        <v>3.2258064516129031E-2</v>
      </c>
      <c r="E14" s="12">
        <f t="shared" si="1"/>
        <v>0.16129032258064516</v>
      </c>
      <c r="F14" s="12">
        <f t="shared" si="2"/>
        <v>1.8094168694073043E-2</v>
      </c>
      <c r="G14" s="12">
        <f t="shared" si="3"/>
        <v>7.8600985631407119E-2</v>
      </c>
    </row>
    <row r="15" spans="1:7" ht="17.100000000000001" customHeight="1" x14ac:dyDescent="0.25">
      <c r="A15" s="6">
        <v>12</v>
      </c>
      <c r="B15" s="24" t="s">
        <v>11</v>
      </c>
      <c r="C15" s="9">
        <v>5313</v>
      </c>
      <c r="D15" s="13">
        <f t="shared" si="0"/>
        <v>3.2258064516129031E-2</v>
      </c>
      <c r="E15" s="13">
        <f t="shared" si="1"/>
        <v>0.19354838709677419</v>
      </c>
      <c r="F15" s="13">
        <f t="shared" si="2"/>
        <v>1.8413008671061114E-2</v>
      </c>
      <c r="G15" s="13">
        <f t="shared" si="3"/>
        <v>9.7013994302468237E-2</v>
      </c>
    </row>
    <row r="16" spans="1:7" ht="17.100000000000001" customHeight="1" x14ac:dyDescent="0.25">
      <c r="A16" s="7">
        <v>26</v>
      </c>
      <c r="B16" s="23" t="s">
        <v>25</v>
      </c>
      <c r="C16" s="8">
        <v>5324</v>
      </c>
      <c r="D16" s="12">
        <f t="shared" si="0"/>
        <v>3.2258064516129031E-2</v>
      </c>
      <c r="E16" s="12">
        <f t="shared" si="1"/>
        <v>0.22580645161290322</v>
      </c>
      <c r="F16" s="12">
        <f t="shared" si="2"/>
        <v>1.8451130842222732E-2</v>
      </c>
      <c r="G16" s="12">
        <f t="shared" si="3"/>
        <v>0.11546512514469097</v>
      </c>
    </row>
    <row r="17" spans="1:7" ht="17.100000000000001" customHeight="1" x14ac:dyDescent="0.25">
      <c r="A17" s="6">
        <v>23</v>
      </c>
      <c r="B17" s="24" t="s">
        <v>22</v>
      </c>
      <c r="C17" s="9">
        <v>5376</v>
      </c>
      <c r="D17" s="13">
        <f t="shared" si="0"/>
        <v>3.2258064516129031E-2</v>
      </c>
      <c r="E17" s="13">
        <f t="shared" si="1"/>
        <v>0.25806451612903225</v>
      </c>
      <c r="F17" s="13">
        <f t="shared" si="2"/>
        <v>1.8631344742259467E-2</v>
      </c>
      <c r="G17" s="13">
        <f t="shared" si="3"/>
        <v>0.13409646988695043</v>
      </c>
    </row>
    <row r="18" spans="1:7" ht="17.100000000000001" customHeight="1" x14ac:dyDescent="0.25">
      <c r="A18" s="7">
        <v>27</v>
      </c>
      <c r="B18" s="23" t="s">
        <v>26</v>
      </c>
      <c r="C18" s="8">
        <v>5506</v>
      </c>
      <c r="D18" s="12">
        <f t="shared" si="0"/>
        <v>3.2258064516129031E-2</v>
      </c>
      <c r="E18" s="12">
        <f t="shared" si="1"/>
        <v>0.29032258064516125</v>
      </c>
      <c r="F18" s="12">
        <f t="shared" si="2"/>
        <v>1.9081879492351305E-2</v>
      </c>
      <c r="G18" s="12">
        <f t="shared" si="3"/>
        <v>0.15317834937930172</v>
      </c>
    </row>
    <row r="19" spans="1:7" ht="17.100000000000001" customHeight="1" x14ac:dyDescent="0.25">
      <c r="A19" s="6">
        <v>29</v>
      </c>
      <c r="B19" s="24" t="s">
        <v>28</v>
      </c>
      <c r="C19" s="9">
        <v>5774</v>
      </c>
      <c r="D19" s="13">
        <f t="shared" si="0"/>
        <v>3.2258064516129031E-2</v>
      </c>
      <c r="E19" s="13">
        <f t="shared" si="1"/>
        <v>0.32258064516129026</v>
      </c>
      <c r="F19" s="13">
        <f t="shared" si="2"/>
        <v>2.0010674207925253E-2</v>
      </c>
      <c r="G19" s="13">
        <f t="shared" si="3"/>
        <v>0.17318902358722699</v>
      </c>
    </row>
    <row r="20" spans="1:7" ht="17.100000000000001" customHeight="1" x14ac:dyDescent="0.25">
      <c r="A20" s="7">
        <v>16</v>
      </c>
      <c r="B20" s="23" t="s">
        <v>15</v>
      </c>
      <c r="C20" s="8">
        <v>5959</v>
      </c>
      <c r="D20" s="12">
        <f t="shared" si="0"/>
        <v>3.2258064516129031E-2</v>
      </c>
      <c r="E20" s="12">
        <f t="shared" si="1"/>
        <v>0.35483870967741926</v>
      </c>
      <c r="F20" s="12">
        <f t="shared" si="2"/>
        <v>2.0651819813825179E-2</v>
      </c>
      <c r="G20" s="12">
        <f t="shared" si="3"/>
        <v>0.19384084340105218</v>
      </c>
    </row>
    <row r="21" spans="1:7" ht="17.100000000000001" customHeight="1" x14ac:dyDescent="0.25">
      <c r="A21" s="6">
        <v>30</v>
      </c>
      <c r="B21" s="24" t="s">
        <v>29</v>
      </c>
      <c r="C21" s="9">
        <v>6039</v>
      </c>
      <c r="D21" s="13">
        <f t="shared" si="0"/>
        <v>3.2258064516129031E-2</v>
      </c>
      <c r="E21" s="13">
        <f t="shared" si="1"/>
        <v>0.38709677419354827</v>
      </c>
      <c r="F21" s="13">
        <f t="shared" si="2"/>
        <v>2.092907196772785E-2</v>
      </c>
      <c r="G21" s="13">
        <f t="shared" si="3"/>
        <v>0.21476991536878004</v>
      </c>
    </row>
    <row r="22" spans="1:7" ht="17.100000000000001" customHeight="1" x14ac:dyDescent="0.25">
      <c r="A22" s="7">
        <v>18</v>
      </c>
      <c r="B22" s="23" t="s">
        <v>17</v>
      </c>
      <c r="C22" s="8">
        <v>6120</v>
      </c>
      <c r="D22" s="12">
        <f t="shared" si="0"/>
        <v>3.2258064516129031E-2</v>
      </c>
      <c r="E22" s="12">
        <f t="shared" si="1"/>
        <v>0.41935483870967727</v>
      </c>
      <c r="F22" s="12">
        <f t="shared" si="2"/>
        <v>2.1209789773554304E-2</v>
      </c>
      <c r="G22" s="12">
        <f t="shared" si="3"/>
        <v>0.23597970514233435</v>
      </c>
    </row>
    <row r="23" spans="1:7" ht="17.100000000000001" customHeight="1" x14ac:dyDescent="0.25">
      <c r="A23" s="6">
        <v>22</v>
      </c>
      <c r="B23" s="24" t="s">
        <v>21</v>
      </c>
      <c r="C23" s="9">
        <v>6219</v>
      </c>
      <c r="D23" s="13">
        <f t="shared" si="0"/>
        <v>3.2258064516129031E-2</v>
      </c>
      <c r="E23" s="13">
        <f t="shared" si="1"/>
        <v>0.45161290322580627</v>
      </c>
      <c r="F23" s="13">
        <f t="shared" si="2"/>
        <v>2.1552889314008859E-2</v>
      </c>
      <c r="G23" s="13">
        <f t="shared" si="3"/>
        <v>0.25753259445634319</v>
      </c>
    </row>
    <row r="24" spans="1:7" ht="17.100000000000001" customHeight="1" x14ac:dyDescent="0.25">
      <c r="A24" s="7">
        <v>4</v>
      </c>
      <c r="B24" s="23" t="s">
        <v>3</v>
      </c>
      <c r="C24" s="8">
        <v>6226</v>
      </c>
      <c r="D24" s="12">
        <f t="shared" si="0"/>
        <v>3.2258064516129031E-2</v>
      </c>
      <c r="E24" s="12">
        <f t="shared" si="1"/>
        <v>0.48387096774193528</v>
      </c>
      <c r="F24" s="12">
        <f t="shared" si="2"/>
        <v>2.1577148877475343E-2</v>
      </c>
      <c r="G24" s="12">
        <f t="shared" si="3"/>
        <v>0.27910974333381855</v>
      </c>
    </row>
    <row r="25" spans="1:7" ht="17.100000000000001" customHeight="1" x14ac:dyDescent="0.25">
      <c r="A25" s="6">
        <v>17</v>
      </c>
      <c r="B25" s="24" t="s">
        <v>16</v>
      </c>
      <c r="C25" s="9">
        <v>6867</v>
      </c>
      <c r="D25" s="13">
        <f t="shared" si="0"/>
        <v>3.2258064516129031E-2</v>
      </c>
      <c r="E25" s="13">
        <f t="shared" si="1"/>
        <v>0.51612903225806428</v>
      </c>
      <c r="F25" s="13">
        <f t="shared" si="2"/>
        <v>2.3798631760620491E-2</v>
      </c>
      <c r="G25" s="13">
        <f t="shared" si="3"/>
        <v>0.30290837509443902</v>
      </c>
    </row>
    <row r="26" spans="1:7" ht="17.100000000000001" customHeight="1" x14ac:dyDescent="0.25">
      <c r="A26" s="7">
        <v>21</v>
      </c>
      <c r="B26" s="23" t="s">
        <v>20</v>
      </c>
      <c r="C26" s="8">
        <v>7052</v>
      </c>
      <c r="D26" s="12">
        <f t="shared" si="0"/>
        <v>3.2258064516129031E-2</v>
      </c>
      <c r="E26" s="12">
        <f t="shared" si="1"/>
        <v>0.54838709677419328</v>
      </c>
      <c r="F26" s="12">
        <f t="shared" si="2"/>
        <v>2.4439777366520418E-2</v>
      </c>
      <c r="G26" s="12">
        <f t="shared" si="3"/>
        <v>0.32734815246095944</v>
      </c>
    </row>
    <row r="27" spans="1:7" ht="17.100000000000001" customHeight="1" x14ac:dyDescent="0.25">
      <c r="A27" s="6">
        <v>5</v>
      </c>
      <c r="B27" s="24" t="s">
        <v>4</v>
      </c>
      <c r="C27" s="9">
        <v>7216</v>
      </c>
      <c r="D27" s="13">
        <f t="shared" si="0"/>
        <v>3.2258064516129031E-2</v>
      </c>
      <c r="E27" s="13">
        <f t="shared" si="1"/>
        <v>0.58064516129032229</v>
      </c>
      <c r="F27" s="13">
        <f t="shared" si="2"/>
        <v>2.5008144282020892E-2</v>
      </c>
      <c r="G27" s="13">
        <f t="shared" si="3"/>
        <v>0.35235629674298036</v>
      </c>
    </row>
    <row r="28" spans="1:7" ht="17.100000000000001" customHeight="1" x14ac:dyDescent="0.25">
      <c r="A28" s="7">
        <v>7</v>
      </c>
      <c r="B28" s="23" t="s">
        <v>6</v>
      </c>
      <c r="C28" s="8">
        <v>7893</v>
      </c>
      <c r="D28" s="12">
        <f t="shared" si="0"/>
        <v>3.2258064516129031E-2</v>
      </c>
      <c r="E28" s="12">
        <f t="shared" si="1"/>
        <v>0.61290322580645129</v>
      </c>
      <c r="F28" s="12">
        <f t="shared" si="2"/>
        <v>2.735439063442224E-2</v>
      </c>
      <c r="G28" s="12">
        <f t="shared" si="3"/>
        <v>0.3797106873774026</v>
      </c>
    </row>
    <row r="29" spans="1:7" ht="17.100000000000001" customHeight="1" x14ac:dyDescent="0.25">
      <c r="A29" s="6">
        <v>31</v>
      </c>
      <c r="B29" s="24" t="s">
        <v>30</v>
      </c>
      <c r="C29" s="9">
        <v>7945</v>
      </c>
      <c r="D29" s="13">
        <f t="shared" si="0"/>
        <v>3.2258064516129031E-2</v>
      </c>
      <c r="E29" s="13">
        <f t="shared" si="1"/>
        <v>0.64516129032258029</v>
      </c>
      <c r="F29" s="13">
        <f t="shared" si="2"/>
        <v>2.7534604534458978E-2</v>
      </c>
      <c r="G29" s="13">
        <f t="shared" si="3"/>
        <v>0.4072452919118616</v>
      </c>
    </row>
    <row r="30" spans="1:7" ht="17.100000000000001" customHeight="1" x14ac:dyDescent="0.25">
      <c r="A30" s="7">
        <v>3</v>
      </c>
      <c r="B30" s="23" t="s">
        <v>2</v>
      </c>
      <c r="C30" s="8">
        <v>8251</v>
      </c>
      <c r="D30" s="12">
        <f t="shared" si="0"/>
        <v>3.2258064516129031E-2</v>
      </c>
      <c r="E30" s="12">
        <f t="shared" si="1"/>
        <v>0.6774193548387093</v>
      </c>
      <c r="F30" s="12">
        <f t="shared" si="2"/>
        <v>2.8595094023136692E-2</v>
      </c>
      <c r="G30" s="12">
        <f t="shared" si="3"/>
        <v>0.4358403859349983</v>
      </c>
    </row>
    <row r="31" spans="1:7" ht="17.100000000000001" customHeight="1" x14ac:dyDescent="0.25">
      <c r="A31" s="6">
        <v>8</v>
      </c>
      <c r="B31" s="24" t="s">
        <v>7</v>
      </c>
      <c r="C31" s="9">
        <v>8900</v>
      </c>
      <c r="D31" s="13">
        <f t="shared" si="0"/>
        <v>3.2258064516129031E-2</v>
      </c>
      <c r="E31" s="13">
        <f t="shared" si="1"/>
        <v>0.7096774193548383</v>
      </c>
      <c r="F31" s="13">
        <f t="shared" si="2"/>
        <v>3.0844302121672107E-2</v>
      </c>
      <c r="G31" s="13">
        <f t="shared" si="3"/>
        <v>0.4666846880566704</v>
      </c>
    </row>
    <row r="32" spans="1:7" ht="17.100000000000001" customHeight="1" x14ac:dyDescent="0.25">
      <c r="A32" s="7">
        <v>15</v>
      </c>
      <c r="B32" s="23" t="s">
        <v>14</v>
      </c>
      <c r="C32" s="8">
        <v>10195</v>
      </c>
      <c r="D32" s="12">
        <f t="shared" si="0"/>
        <v>3.2258064516129031E-2</v>
      </c>
      <c r="E32" s="12">
        <f t="shared" ref="E32:E38" si="4">E31+D32</f>
        <v>0.74193548387096731</v>
      </c>
      <c r="F32" s="12">
        <f t="shared" si="2"/>
        <v>3.533232136297159E-2</v>
      </c>
      <c r="G32" s="12">
        <f t="shared" ref="G32:G39" si="5">G31+F32</f>
        <v>0.502017009419642</v>
      </c>
    </row>
    <row r="33" spans="1:7" ht="17.100000000000001" customHeight="1" x14ac:dyDescent="0.25">
      <c r="A33" s="6">
        <v>13</v>
      </c>
      <c r="B33" s="24" t="s">
        <v>12</v>
      </c>
      <c r="C33" s="9">
        <v>11892</v>
      </c>
      <c r="D33" s="13">
        <f t="shared" si="0"/>
        <v>3.2258064516129031E-2</v>
      </c>
      <c r="E33" s="13">
        <f t="shared" si="4"/>
        <v>0.77419354838709631</v>
      </c>
      <c r="F33" s="13">
        <f t="shared" si="2"/>
        <v>4.1213532677631989E-2</v>
      </c>
      <c r="G33" s="13">
        <f t="shared" si="5"/>
        <v>0.54323054209727395</v>
      </c>
    </row>
    <row r="34" spans="1:7" ht="17.100000000000001" customHeight="1" x14ac:dyDescent="0.25">
      <c r="A34" s="7">
        <v>6</v>
      </c>
      <c r="B34" s="23" t="s">
        <v>5</v>
      </c>
      <c r="C34" s="8">
        <v>12015</v>
      </c>
      <c r="D34" s="12">
        <f t="shared" si="0"/>
        <v>3.2258064516129031E-2</v>
      </c>
      <c r="E34" s="12">
        <f t="shared" si="4"/>
        <v>0.80645161290322531</v>
      </c>
      <c r="F34" s="12">
        <f t="shared" si="2"/>
        <v>4.1639807864257347E-2</v>
      </c>
      <c r="G34" s="12">
        <f t="shared" si="5"/>
        <v>0.58487034996153131</v>
      </c>
    </row>
    <row r="35" spans="1:7" ht="17.100000000000001" customHeight="1" x14ac:dyDescent="0.25">
      <c r="A35" s="6">
        <v>10</v>
      </c>
      <c r="B35" s="24" t="s">
        <v>9</v>
      </c>
      <c r="C35" s="9">
        <v>12882</v>
      </c>
      <c r="D35" s="13">
        <f t="shared" si="0"/>
        <v>3.2258064516129031E-2</v>
      </c>
      <c r="E35" s="13">
        <f t="shared" si="4"/>
        <v>0.83870967741935432</v>
      </c>
      <c r="F35" s="13">
        <f t="shared" si="2"/>
        <v>4.4644528082177538E-2</v>
      </c>
      <c r="G35" s="13">
        <f t="shared" si="5"/>
        <v>0.62951487804370887</v>
      </c>
    </row>
    <row r="36" spans="1:7" ht="17.100000000000001" customHeight="1" x14ac:dyDescent="0.25">
      <c r="A36" s="7">
        <v>19</v>
      </c>
      <c r="B36" s="23" t="s">
        <v>18</v>
      </c>
      <c r="C36" s="8">
        <v>13849</v>
      </c>
      <c r="D36" s="12">
        <f t="shared" si="0"/>
        <v>3.2258064516129031E-2</v>
      </c>
      <c r="E36" s="12">
        <f t="shared" si="4"/>
        <v>0.87096774193548332</v>
      </c>
      <c r="F36" s="12">
        <f t="shared" si="2"/>
        <v>4.7995813492476072E-2</v>
      </c>
      <c r="G36" s="12">
        <f t="shared" si="5"/>
        <v>0.67751069153618493</v>
      </c>
    </row>
    <row r="37" spans="1:7" ht="17.100000000000001" customHeight="1" x14ac:dyDescent="0.25">
      <c r="A37" s="6">
        <v>11</v>
      </c>
      <c r="B37" s="24" t="s">
        <v>10</v>
      </c>
      <c r="C37" s="9">
        <v>14713</v>
      </c>
      <c r="D37" s="13">
        <f t="shared" si="0"/>
        <v>3.2258064516129031E-2</v>
      </c>
      <c r="E37" s="13">
        <f t="shared" si="4"/>
        <v>0.90322580645161232</v>
      </c>
      <c r="F37" s="13">
        <f t="shared" si="2"/>
        <v>5.099013675462491E-2</v>
      </c>
      <c r="G37" s="13">
        <f t="shared" si="5"/>
        <v>0.72850082829080987</v>
      </c>
    </row>
    <row r="38" spans="1:7" ht="17.100000000000001" customHeight="1" x14ac:dyDescent="0.25">
      <c r="A38" s="7">
        <v>2</v>
      </c>
      <c r="B38" s="23" t="s">
        <v>1</v>
      </c>
      <c r="C38" s="8">
        <v>19141</v>
      </c>
      <c r="D38" s="12">
        <f t="shared" si="0"/>
        <v>3.2258064516129031E-2</v>
      </c>
      <c r="E38" s="12">
        <f t="shared" si="4"/>
        <v>0.93548387096774133</v>
      </c>
      <c r="F38" s="12">
        <f t="shared" si="2"/>
        <v>6.6336043473137735E-2</v>
      </c>
      <c r="G38" s="12">
        <f t="shared" si="5"/>
        <v>0.79483687176394757</v>
      </c>
    </row>
    <row r="39" spans="1:7" ht="17.100000000000001" customHeight="1" x14ac:dyDescent="0.25">
      <c r="A39" s="6">
        <v>1</v>
      </c>
      <c r="B39" s="24" t="s">
        <v>0</v>
      </c>
      <c r="C39" s="9">
        <v>26998</v>
      </c>
      <c r="D39" s="13">
        <f t="shared" si="0"/>
        <v>3.2258064516129031E-2</v>
      </c>
      <c r="E39" s="13">
        <f>E38+D39</f>
        <v>0.96774193548387033</v>
      </c>
      <c r="F39" s="13">
        <f t="shared" si="2"/>
        <v>9.3565670638303775E-2</v>
      </c>
      <c r="G39" s="13">
        <f t="shared" si="5"/>
        <v>0.88840254240225136</v>
      </c>
    </row>
    <row r="40" spans="1:7" ht="17.100000000000001" customHeight="1" x14ac:dyDescent="0.25">
      <c r="A40" s="7">
        <v>9</v>
      </c>
      <c r="B40" s="23" t="s">
        <v>8</v>
      </c>
      <c r="C40" s="8">
        <v>32201</v>
      </c>
      <c r="D40" s="12">
        <f t="shared" si="0"/>
        <v>3.2258064516129031E-2</v>
      </c>
      <c r="E40" s="12">
        <f>E39+D40</f>
        <v>0.99999999999999933</v>
      </c>
      <c r="F40" s="12">
        <f t="shared" si="2"/>
        <v>0.11159745759774871</v>
      </c>
      <c r="G40" s="12">
        <f>G39+F40</f>
        <v>1</v>
      </c>
    </row>
    <row r="41" spans="1:7" ht="17.100000000000001" customHeight="1" x14ac:dyDescent="0.25">
      <c r="A41" s="14" t="s">
        <v>31</v>
      </c>
      <c r="B41" s="14">
        <v>31</v>
      </c>
      <c r="C41" s="15">
        <f>SUM(C10:C40)</f>
        <v>288546</v>
      </c>
      <c r="D41" s="16">
        <f>SUM(D10:D40)</f>
        <v>0.99999999999999933</v>
      </c>
      <c r="E41" s="16"/>
      <c r="F41" s="16">
        <f>SUM(F10:F40)</f>
        <v>1</v>
      </c>
      <c r="G41" s="16"/>
    </row>
    <row r="42" spans="1:7" ht="15.75" x14ac:dyDescent="0.25">
      <c r="B42" s="25"/>
      <c r="C42" s="3"/>
      <c r="D42" s="3"/>
      <c r="E42" s="3"/>
      <c r="F42" s="3"/>
      <c r="G42" s="3"/>
    </row>
    <row r="43" spans="1:7" ht="36.75" customHeight="1" x14ac:dyDescent="0.25">
      <c r="A43" s="35" t="s">
        <v>57</v>
      </c>
      <c r="B43" s="34"/>
      <c r="C43" s="34"/>
      <c r="D43" s="34"/>
      <c r="E43" s="34"/>
      <c r="F43" s="34"/>
      <c r="G43" s="34"/>
    </row>
    <row r="45" spans="1:7" ht="47.25" x14ac:dyDescent="0.25">
      <c r="A45" s="18" t="s">
        <v>36</v>
      </c>
    </row>
    <row r="47" spans="1:7" ht="82.5" customHeight="1" x14ac:dyDescent="0.25">
      <c r="A47" s="46" t="s">
        <v>58</v>
      </c>
    </row>
    <row r="49" spans="1:7" ht="28.5" customHeight="1" x14ac:dyDescent="0.25">
      <c r="A49" s="35" t="s">
        <v>59</v>
      </c>
      <c r="B49" s="34"/>
      <c r="C49" s="34"/>
      <c r="D49" s="34"/>
      <c r="E49" s="34"/>
      <c r="F49" s="34"/>
      <c r="G49" s="34"/>
    </row>
    <row r="51" spans="1:7" ht="47.25" x14ac:dyDescent="0.25">
      <c r="A51" s="19" t="s">
        <v>37</v>
      </c>
    </row>
    <row r="53" spans="1:7" ht="78.75" x14ac:dyDescent="0.25">
      <c r="A53" s="28" t="s">
        <v>64</v>
      </c>
    </row>
    <row r="54" spans="1:7" ht="15.75" x14ac:dyDescent="0.25">
      <c r="A54" s="19"/>
    </row>
    <row r="55" spans="1:7" ht="78.75" x14ac:dyDescent="0.25">
      <c r="A55" s="28" t="s">
        <v>61</v>
      </c>
    </row>
    <row r="56" spans="1:7" ht="15.75" x14ac:dyDescent="0.25">
      <c r="A56" s="19"/>
    </row>
    <row r="57" spans="1:7" ht="15.75" x14ac:dyDescent="0.25">
      <c r="A57" s="19"/>
    </row>
    <row r="58" spans="1:7" ht="37.5" customHeight="1" x14ac:dyDescent="0.25">
      <c r="A58" s="36" t="s">
        <v>38</v>
      </c>
      <c r="B58" s="34"/>
      <c r="C58" s="34"/>
      <c r="D58" s="34"/>
      <c r="E58" s="34"/>
      <c r="F58" s="34"/>
      <c r="G58" s="34"/>
    </row>
  </sheetData>
  <sortState ref="A10:C40">
    <sortCondition ref="C10:C40"/>
  </sortState>
  <mergeCells count="7">
    <mergeCell ref="A58:G58"/>
    <mergeCell ref="A1:B1"/>
    <mergeCell ref="A3:G3"/>
    <mergeCell ref="A5:G5"/>
    <mergeCell ref="A7:G7"/>
    <mergeCell ref="A43:G43"/>
    <mergeCell ref="A49:G49"/>
  </mergeCells>
  <pageMargins left="0.7" right="0.7" top="0.78740157499999996" bottom="0.78740157499999996" header="0.3" footer="0.3"/>
  <pageSetup paperSize="8" orientation="landscape" r:id="rId1"/>
  <ignoredErrors>
    <ignoredError sqref="F10:F40" 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4"/>
  <sheetViews>
    <sheetView zoomScale="120" zoomScaleNormal="120" workbookViewId="0">
      <selection activeCell="D1" sqref="D1"/>
    </sheetView>
  </sheetViews>
  <sheetFormatPr baseColWidth="10" defaultRowHeight="15" x14ac:dyDescent="0.25"/>
  <sheetData>
    <row r="1" spans="1:20" ht="38.25" customHeight="1" x14ac:dyDescent="0.25">
      <c r="A1" s="31" t="s">
        <v>50</v>
      </c>
      <c r="B1" s="31"/>
      <c r="C1" s="31"/>
      <c r="D1" t="s">
        <v>76</v>
      </c>
    </row>
    <row r="3" spans="1:20" ht="82.5" customHeight="1" x14ac:dyDescent="0.25">
      <c r="A3" s="33" t="s">
        <v>51</v>
      </c>
      <c r="B3" s="37"/>
      <c r="C3" s="37"/>
      <c r="D3" s="37"/>
      <c r="E3" s="37"/>
      <c r="F3" s="37"/>
      <c r="G3" s="37"/>
      <c r="H3" s="37"/>
      <c r="I3" s="37"/>
      <c r="J3" s="37"/>
    </row>
    <row r="4" spans="1:20" ht="15.75" customHeight="1" x14ac:dyDescent="0.25"/>
    <row r="5" spans="1:20" ht="25.5" customHeight="1" x14ac:dyDescent="0.25">
      <c r="A5" s="30" t="s">
        <v>52</v>
      </c>
      <c r="B5" s="30"/>
      <c r="C5" s="30"/>
      <c r="D5" s="30"/>
      <c r="E5" s="30"/>
      <c r="F5" s="30"/>
      <c r="G5" s="30"/>
      <c r="H5" s="30"/>
      <c r="I5" s="30"/>
      <c r="J5" s="30"/>
    </row>
    <row r="6" spans="1:20" ht="15.75" customHeight="1" x14ac:dyDescent="0.25"/>
    <row r="7" spans="1:20" ht="45" customHeight="1" x14ac:dyDescent="0.25">
      <c r="A7" s="38" t="s">
        <v>72</v>
      </c>
      <c r="B7" s="34"/>
      <c r="C7" s="34"/>
      <c r="D7" s="34"/>
      <c r="E7" s="34"/>
      <c r="F7" s="34"/>
      <c r="G7" s="34"/>
      <c r="H7" s="34"/>
      <c r="I7" s="34"/>
      <c r="J7" s="34"/>
    </row>
    <row r="8" spans="1:20" ht="15.75" customHeight="1" x14ac:dyDescent="0.25"/>
    <row r="9" spans="1:20" ht="15.75" customHeight="1" x14ac:dyDescent="0.25">
      <c r="T9" s="17"/>
    </row>
    <row r="10" spans="1:20" ht="15.75" customHeight="1" x14ac:dyDescent="0.25">
      <c r="T10" s="17"/>
    </row>
    <row r="11" spans="1:20" ht="15.75" customHeight="1" x14ac:dyDescent="0.25">
      <c r="T11" s="17"/>
    </row>
    <row r="12" spans="1:20" ht="15.75" customHeight="1" x14ac:dyDescent="0.25"/>
    <row r="13" spans="1:20" ht="15.75" customHeight="1" x14ac:dyDescent="0.25"/>
    <row r="14" spans="1:20" ht="15.75" customHeight="1" x14ac:dyDescent="0.25"/>
    <row r="15" spans="1:20" ht="15" customHeight="1" x14ac:dyDescent="0.25"/>
    <row r="16" spans="1:20" ht="15" customHeight="1" x14ac:dyDescent="0.25"/>
    <row r="17" spans="15:15" ht="15" customHeight="1" x14ac:dyDescent="0.25"/>
    <row r="18" spans="15:15" ht="15" customHeight="1" x14ac:dyDescent="0.25"/>
    <row r="26" spans="15:15" x14ac:dyDescent="0.25">
      <c r="O26" s="5"/>
    </row>
    <row r="45" spans="1:10" ht="15" customHeight="1" x14ac:dyDescent="0.25">
      <c r="A45" s="39" t="s">
        <v>65</v>
      </c>
      <c r="B45" s="39"/>
      <c r="C45" s="39"/>
      <c r="D45" s="39"/>
      <c r="E45" s="39"/>
      <c r="F45" s="39"/>
      <c r="G45" s="39"/>
      <c r="H45" s="39"/>
      <c r="I45" s="39"/>
      <c r="J45" s="39"/>
    </row>
    <row r="46" spans="1:10" ht="15" customHeight="1" x14ac:dyDescent="0.25">
      <c r="A46" s="39"/>
      <c r="B46" s="39"/>
      <c r="C46" s="39"/>
      <c r="D46" s="39"/>
      <c r="E46" s="39"/>
      <c r="F46" s="39"/>
      <c r="G46" s="39"/>
      <c r="H46" s="39"/>
      <c r="I46" s="39"/>
      <c r="J46" s="39"/>
    </row>
    <row r="47" spans="1:10" ht="15" customHeight="1" x14ac:dyDescent="0.25">
      <c r="A47" s="39"/>
      <c r="B47" s="39"/>
      <c r="C47" s="39"/>
      <c r="D47" s="39"/>
      <c r="E47" s="39"/>
      <c r="F47" s="39"/>
      <c r="G47" s="39"/>
      <c r="H47" s="39"/>
      <c r="I47" s="39"/>
      <c r="J47" s="39"/>
    </row>
    <row r="48" spans="1:10" ht="15" customHeight="1" x14ac:dyDescent="0.25">
      <c r="A48" s="39"/>
      <c r="B48" s="39"/>
      <c r="C48" s="39"/>
      <c r="D48" s="39"/>
      <c r="E48" s="39"/>
      <c r="F48" s="39"/>
      <c r="G48" s="39"/>
      <c r="H48" s="39"/>
      <c r="I48" s="39"/>
      <c r="J48" s="39"/>
    </row>
    <row r="49" spans="1:10" ht="15" customHeight="1" x14ac:dyDescent="0.25">
      <c r="A49" s="39"/>
      <c r="B49" s="39"/>
      <c r="C49" s="39"/>
      <c r="D49" s="39"/>
      <c r="E49" s="39"/>
      <c r="F49" s="39"/>
      <c r="G49" s="39"/>
      <c r="H49" s="39"/>
      <c r="I49" s="39"/>
      <c r="J49" s="39"/>
    </row>
    <row r="50" spans="1:10" ht="15" customHeight="1" x14ac:dyDescent="0.25"/>
    <row r="51" spans="1:10" ht="15" customHeight="1" x14ac:dyDescent="0.25"/>
    <row r="52" spans="1:10" ht="15" customHeight="1" x14ac:dyDescent="0.25"/>
    <row r="53" spans="1:10" ht="15" customHeight="1" x14ac:dyDescent="0.25"/>
    <row r="54" spans="1:10" ht="15" customHeight="1" x14ac:dyDescent="0.25"/>
  </sheetData>
  <mergeCells count="5">
    <mergeCell ref="A1:C1"/>
    <mergeCell ref="A3:J3"/>
    <mergeCell ref="A5:J5"/>
    <mergeCell ref="A7:J7"/>
    <mergeCell ref="A45:J49"/>
  </mergeCells>
  <pageMargins left="0.7" right="0.7" top="0.78740157499999996" bottom="0.78740157499999996" header="0.3" footer="0.3"/>
  <pageSetup paperSize="8" scale="84"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zoomScale="120" zoomScaleNormal="120" workbookViewId="0">
      <selection activeCell="C1" sqref="C1"/>
    </sheetView>
  </sheetViews>
  <sheetFormatPr baseColWidth="10" defaultRowHeight="15" x14ac:dyDescent="0.25"/>
  <cols>
    <col min="1" max="10" width="20.7109375" customWidth="1"/>
  </cols>
  <sheetData>
    <row r="1" spans="1:10" ht="23.25" x14ac:dyDescent="0.25">
      <c r="A1" s="31" t="s">
        <v>50</v>
      </c>
      <c r="B1" s="31"/>
      <c r="C1" t="s">
        <v>76</v>
      </c>
    </row>
    <row r="2" spans="1:10" ht="25.5" customHeight="1" x14ac:dyDescent="0.25"/>
    <row r="3" spans="1:10" ht="66.75" customHeight="1" x14ac:dyDescent="0.25">
      <c r="A3" s="33" t="s">
        <v>51</v>
      </c>
      <c r="B3" s="34"/>
      <c r="C3" s="34"/>
      <c r="D3" s="34"/>
      <c r="E3" s="34"/>
      <c r="F3" s="34"/>
      <c r="G3" s="34"/>
    </row>
    <row r="5" spans="1:10" ht="23.25" x14ac:dyDescent="0.25">
      <c r="A5" s="30" t="s">
        <v>45</v>
      </c>
      <c r="B5" s="31"/>
      <c r="C5" s="31"/>
      <c r="D5" s="31"/>
      <c r="E5" s="31"/>
      <c r="F5" s="31"/>
      <c r="G5" s="31"/>
    </row>
    <row r="7" spans="1:10" s="21" customFormat="1" ht="33" customHeight="1" x14ac:dyDescent="0.25">
      <c r="A7" s="40" t="s">
        <v>48</v>
      </c>
      <c r="B7" s="41"/>
      <c r="C7" s="41"/>
      <c r="D7" s="41"/>
      <c r="E7" s="41"/>
      <c r="F7" s="41"/>
      <c r="G7" s="41"/>
    </row>
    <row r="9" spans="1:10" ht="65.25" thickBot="1" x14ac:dyDescent="0.3">
      <c r="A9" s="10" t="s">
        <v>34</v>
      </c>
      <c r="B9" s="11" t="s">
        <v>33</v>
      </c>
      <c r="C9" s="20" t="s">
        <v>39</v>
      </c>
      <c r="D9" s="10" t="s">
        <v>70</v>
      </c>
      <c r="E9" s="10" t="s">
        <v>66</v>
      </c>
      <c r="F9" s="10" t="s">
        <v>67</v>
      </c>
      <c r="G9" s="10" t="s">
        <v>68</v>
      </c>
      <c r="H9" s="10" t="s">
        <v>69</v>
      </c>
      <c r="I9" s="10"/>
      <c r="J9" s="10"/>
    </row>
    <row r="10" spans="1:10" ht="20.100000000000001" customHeight="1" thickTop="1" x14ac:dyDescent="0.25">
      <c r="A10" s="7">
        <v>24</v>
      </c>
      <c r="B10" s="23" t="s">
        <v>23</v>
      </c>
      <c r="C10" s="7">
        <v>1</v>
      </c>
      <c r="D10" s="8">
        <v>3000</v>
      </c>
      <c r="E10" s="12">
        <f t="shared" ref="E10:E40" si="0">1/$B$41</f>
        <v>3.2258064516129031E-2</v>
      </c>
      <c r="F10" s="12">
        <f>E10</f>
        <v>3.2258064516129031E-2</v>
      </c>
      <c r="G10" s="12">
        <f>D10/$D$41</f>
        <v>1.0396955771350148E-2</v>
      </c>
      <c r="H10" s="12">
        <f>G10</f>
        <v>1.0396955771350148E-2</v>
      </c>
      <c r="I10" s="12">
        <f>(2*C10-1)/$B$41</f>
        <v>3.2258064516129031E-2</v>
      </c>
      <c r="J10" s="12">
        <f>I10*G10</f>
        <v>3.3538567004355314E-4</v>
      </c>
    </row>
    <row r="11" spans="1:10" ht="20.100000000000001" customHeight="1" x14ac:dyDescent="0.25">
      <c r="A11" s="6">
        <v>28</v>
      </c>
      <c r="B11" s="24" t="s">
        <v>27</v>
      </c>
      <c r="C11" s="6">
        <v>2</v>
      </c>
      <c r="D11" s="9">
        <v>4386</v>
      </c>
      <c r="E11" s="13">
        <f t="shared" si="0"/>
        <v>3.2258064516129031E-2</v>
      </c>
      <c r="F11" s="13">
        <f t="shared" ref="F11:F31" si="1">F10+E11</f>
        <v>6.4516129032258063E-2</v>
      </c>
      <c r="G11" s="13">
        <f t="shared" ref="G11:G40" si="2">D11/$D$41</f>
        <v>1.5200349337713918E-2</v>
      </c>
      <c r="H11" s="13">
        <f t="shared" ref="H11:H31" si="3">H10+G11</f>
        <v>2.5597305109064064E-2</v>
      </c>
      <c r="I11" s="13">
        <f t="shared" ref="I11:I40" si="4">(2*C11-1)/$B$41</f>
        <v>9.6774193548387094E-2</v>
      </c>
      <c r="J11" s="13">
        <f t="shared" ref="J11:J40" si="5">I11*G11</f>
        <v>1.4710015488110242E-3</v>
      </c>
    </row>
    <row r="12" spans="1:10" ht="20.100000000000001" customHeight="1" x14ac:dyDescent="0.25">
      <c r="A12" s="7">
        <v>25</v>
      </c>
      <c r="B12" s="23" t="s">
        <v>24</v>
      </c>
      <c r="C12" s="7">
        <v>3</v>
      </c>
      <c r="D12" s="8">
        <v>5015</v>
      </c>
      <c r="E12" s="12">
        <f t="shared" si="0"/>
        <v>3.2258064516129031E-2</v>
      </c>
      <c r="F12" s="12">
        <f t="shared" si="1"/>
        <v>9.6774193548387094E-2</v>
      </c>
      <c r="G12" s="12">
        <f t="shared" si="2"/>
        <v>1.7380244397773664E-2</v>
      </c>
      <c r="H12" s="12">
        <f t="shared" si="3"/>
        <v>4.2977549506837728E-2</v>
      </c>
      <c r="I12" s="12">
        <f t="shared" si="4"/>
        <v>0.16129032258064516</v>
      </c>
      <c r="J12" s="12">
        <f t="shared" si="5"/>
        <v>2.8032652254473653E-3</v>
      </c>
    </row>
    <row r="13" spans="1:10" ht="20.100000000000001" customHeight="1" x14ac:dyDescent="0.25">
      <c r="A13" s="6">
        <v>20</v>
      </c>
      <c r="B13" s="24" t="s">
        <v>19</v>
      </c>
      <c r="C13" s="6">
        <v>4</v>
      </c>
      <c r="D13" s="9">
        <v>5058</v>
      </c>
      <c r="E13" s="13">
        <f t="shared" si="0"/>
        <v>3.2258064516129031E-2</v>
      </c>
      <c r="F13" s="13">
        <f t="shared" si="1"/>
        <v>0.12903225806451613</v>
      </c>
      <c r="G13" s="13">
        <f t="shared" si="2"/>
        <v>1.7529267430496352E-2</v>
      </c>
      <c r="H13" s="13">
        <f t="shared" si="3"/>
        <v>6.0506816937334076E-2</v>
      </c>
      <c r="I13" s="13">
        <f t="shared" si="4"/>
        <v>0.22580645161290322</v>
      </c>
      <c r="J13" s="13">
        <f t="shared" si="5"/>
        <v>3.9582216778540147E-3</v>
      </c>
    </row>
    <row r="14" spans="1:10" ht="20.100000000000001" customHeight="1" x14ac:dyDescent="0.25">
      <c r="A14" s="7">
        <v>14</v>
      </c>
      <c r="B14" s="23" t="s">
        <v>13</v>
      </c>
      <c r="C14" s="7">
        <v>5</v>
      </c>
      <c r="D14" s="8">
        <v>5221</v>
      </c>
      <c r="E14" s="12">
        <f t="shared" si="0"/>
        <v>3.2258064516129031E-2</v>
      </c>
      <c r="F14" s="12">
        <f t="shared" si="1"/>
        <v>0.16129032258064516</v>
      </c>
      <c r="G14" s="12">
        <f t="shared" si="2"/>
        <v>1.8094168694073043E-2</v>
      </c>
      <c r="H14" s="12">
        <f t="shared" si="3"/>
        <v>7.8600985631407119E-2</v>
      </c>
      <c r="I14" s="12">
        <f t="shared" si="4"/>
        <v>0.29032258064516131</v>
      </c>
      <c r="J14" s="12">
        <f t="shared" si="5"/>
        <v>5.2531457498921743E-3</v>
      </c>
    </row>
    <row r="15" spans="1:10" ht="20.100000000000001" customHeight="1" x14ac:dyDescent="0.25">
      <c r="A15" s="6">
        <v>12</v>
      </c>
      <c r="B15" s="24" t="s">
        <v>11</v>
      </c>
      <c r="C15" s="6">
        <v>6</v>
      </c>
      <c r="D15" s="9">
        <v>5313</v>
      </c>
      <c r="E15" s="13">
        <f t="shared" si="0"/>
        <v>3.2258064516129031E-2</v>
      </c>
      <c r="F15" s="13">
        <f t="shared" si="1"/>
        <v>0.19354838709677419</v>
      </c>
      <c r="G15" s="13">
        <f t="shared" si="2"/>
        <v>1.8413008671061114E-2</v>
      </c>
      <c r="H15" s="13">
        <f t="shared" si="3"/>
        <v>9.7013994302468237E-2</v>
      </c>
      <c r="I15" s="13">
        <f t="shared" si="4"/>
        <v>0.35483870967741937</v>
      </c>
      <c r="J15" s="13">
        <f t="shared" si="5"/>
        <v>6.5336482381184603E-3</v>
      </c>
    </row>
    <row r="16" spans="1:10" ht="20.100000000000001" customHeight="1" x14ac:dyDescent="0.25">
      <c r="A16" s="7">
        <v>26</v>
      </c>
      <c r="B16" s="23" t="s">
        <v>25</v>
      </c>
      <c r="C16" s="7">
        <v>7</v>
      </c>
      <c r="D16" s="8">
        <v>5324</v>
      </c>
      <c r="E16" s="12">
        <f t="shared" si="0"/>
        <v>3.2258064516129031E-2</v>
      </c>
      <c r="F16" s="12">
        <f t="shared" si="1"/>
        <v>0.22580645161290322</v>
      </c>
      <c r="G16" s="12">
        <f t="shared" si="2"/>
        <v>1.8451130842222732E-2</v>
      </c>
      <c r="H16" s="12">
        <f t="shared" si="3"/>
        <v>0.11546512514469097</v>
      </c>
      <c r="I16" s="12">
        <f t="shared" si="4"/>
        <v>0.41935483870967744</v>
      </c>
      <c r="J16" s="12">
        <f t="shared" si="5"/>
        <v>7.7375709983514684E-3</v>
      </c>
    </row>
    <row r="17" spans="1:10" ht="20.100000000000001" customHeight="1" x14ac:dyDescent="0.25">
      <c r="A17" s="6">
        <v>23</v>
      </c>
      <c r="B17" s="24" t="s">
        <v>22</v>
      </c>
      <c r="C17" s="6">
        <v>8</v>
      </c>
      <c r="D17" s="9">
        <v>5376</v>
      </c>
      <c r="E17" s="13">
        <f t="shared" si="0"/>
        <v>3.2258064516129031E-2</v>
      </c>
      <c r="F17" s="13">
        <f t="shared" si="1"/>
        <v>0.25806451612903225</v>
      </c>
      <c r="G17" s="13">
        <f t="shared" si="2"/>
        <v>1.8631344742259467E-2</v>
      </c>
      <c r="H17" s="13">
        <f t="shared" si="3"/>
        <v>0.13409646988695043</v>
      </c>
      <c r="I17" s="13">
        <f t="shared" si="4"/>
        <v>0.4838709677419355</v>
      </c>
      <c r="J17" s="13">
        <f t="shared" si="5"/>
        <v>9.0151668107707108E-3</v>
      </c>
    </row>
    <row r="18" spans="1:10" ht="20.100000000000001" customHeight="1" x14ac:dyDescent="0.25">
      <c r="A18" s="7">
        <v>27</v>
      </c>
      <c r="B18" s="23" t="s">
        <v>26</v>
      </c>
      <c r="C18" s="7">
        <v>9</v>
      </c>
      <c r="D18" s="8">
        <v>5506</v>
      </c>
      <c r="E18" s="12">
        <f t="shared" si="0"/>
        <v>3.2258064516129031E-2</v>
      </c>
      <c r="F18" s="12">
        <f t="shared" si="1"/>
        <v>0.29032258064516125</v>
      </c>
      <c r="G18" s="12">
        <f t="shared" si="2"/>
        <v>1.9081879492351305E-2</v>
      </c>
      <c r="H18" s="12">
        <f t="shared" si="3"/>
        <v>0.15317834937930172</v>
      </c>
      <c r="I18" s="12">
        <f t="shared" si="4"/>
        <v>0.54838709677419351</v>
      </c>
      <c r="J18" s="12">
        <f t="shared" si="5"/>
        <v>1.0464256495805553E-2</v>
      </c>
    </row>
    <row r="19" spans="1:10" ht="20.100000000000001" customHeight="1" x14ac:dyDescent="0.25">
      <c r="A19" s="6">
        <v>29</v>
      </c>
      <c r="B19" s="24" t="s">
        <v>28</v>
      </c>
      <c r="C19" s="6">
        <v>10</v>
      </c>
      <c r="D19" s="9">
        <v>5774</v>
      </c>
      <c r="E19" s="13">
        <f t="shared" si="0"/>
        <v>3.2258064516129031E-2</v>
      </c>
      <c r="F19" s="13">
        <f t="shared" si="1"/>
        <v>0.32258064516129026</v>
      </c>
      <c r="G19" s="13">
        <f t="shared" si="2"/>
        <v>2.0010674207925253E-2</v>
      </c>
      <c r="H19" s="13">
        <f t="shared" si="3"/>
        <v>0.17318902358722699</v>
      </c>
      <c r="I19" s="13">
        <f t="shared" si="4"/>
        <v>0.61290322580645162</v>
      </c>
      <c r="J19" s="13">
        <f t="shared" si="5"/>
        <v>1.2264606772599348E-2</v>
      </c>
    </row>
    <row r="20" spans="1:10" ht="20.100000000000001" customHeight="1" x14ac:dyDescent="0.25">
      <c r="A20" s="7">
        <v>16</v>
      </c>
      <c r="B20" s="23" t="s">
        <v>15</v>
      </c>
      <c r="C20" s="7">
        <v>11</v>
      </c>
      <c r="D20" s="8">
        <v>5959</v>
      </c>
      <c r="E20" s="12">
        <f t="shared" si="0"/>
        <v>3.2258064516129031E-2</v>
      </c>
      <c r="F20" s="12">
        <f t="shared" si="1"/>
        <v>0.35483870967741926</v>
      </c>
      <c r="G20" s="12">
        <f t="shared" si="2"/>
        <v>2.0651819813825179E-2</v>
      </c>
      <c r="H20" s="12">
        <f t="shared" si="3"/>
        <v>0.19384084340105218</v>
      </c>
      <c r="I20" s="12">
        <f t="shared" si="4"/>
        <v>0.67741935483870963</v>
      </c>
      <c r="J20" s="12">
        <f t="shared" si="5"/>
        <v>1.3989942454526734E-2</v>
      </c>
    </row>
    <row r="21" spans="1:10" ht="20.100000000000001" customHeight="1" x14ac:dyDescent="0.25">
      <c r="A21" s="6">
        <v>30</v>
      </c>
      <c r="B21" s="24" t="s">
        <v>29</v>
      </c>
      <c r="C21" s="6">
        <v>12</v>
      </c>
      <c r="D21" s="9">
        <v>6039</v>
      </c>
      <c r="E21" s="13">
        <f t="shared" si="0"/>
        <v>3.2258064516129031E-2</v>
      </c>
      <c r="F21" s="13">
        <f t="shared" si="1"/>
        <v>0.38709677419354827</v>
      </c>
      <c r="G21" s="13">
        <f t="shared" si="2"/>
        <v>2.092907196772785E-2</v>
      </c>
      <c r="H21" s="13">
        <f t="shared" si="3"/>
        <v>0.21476991536878004</v>
      </c>
      <c r="I21" s="13">
        <f t="shared" si="4"/>
        <v>0.74193548387096775</v>
      </c>
      <c r="J21" s="13">
        <f t="shared" si="5"/>
        <v>1.5528021137346469E-2</v>
      </c>
    </row>
    <row r="22" spans="1:10" ht="20.100000000000001" customHeight="1" x14ac:dyDescent="0.25">
      <c r="A22" s="7">
        <v>18</v>
      </c>
      <c r="B22" s="23" t="s">
        <v>17</v>
      </c>
      <c r="C22" s="7">
        <v>13</v>
      </c>
      <c r="D22" s="8">
        <v>6120</v>
      </c>
      <c r="E22" s="12">
        <f t="shared" si="0"/>
        <v>3.2258064516129031E-2</v>
      </c>
      <c r="F22" s="12">
        <f t="shared" si="1"/>
        <v>0.41935483870967727</v>
      </c>
      <c r="G22" s="12">
        <f t="shared" si="2"/>
        <v>2.1209789773554304E-2</v>
      </c>
      <c r="H22" s="12">
        <f t="shared" si="3"/>
        <v>0.23597970514233435</v>
      </c>
      <c r="I22" s="12">
        <f t="shared" si="4"/>
        <v>0.80645161290322576</v>
      </c>
      <c r="J22" s="12">
        <f t="shared" si="5"/>
        <v>1.7104669172221212E-2</v>
      </c>
    </row>
    <row r="23" spans="1:10" ht="20.100000000000001" customHeight="1" x14ac:dyDescent="0.25">
      <c r="A23" s="6">
        <v>22</v>
      </c>
      <c r="B23" s="24" t="s">
        <v>21</v>
      </c>
      <c r="C23" s="6">
        <v>14</v>
      </c>
      <c r="D23" s="9">
        <v>6219</v>
      </c>
      <c r="E23" s="13">
        <f t="shared" si="0"/>
        <v>3.2258064516129031E-2</v>
      </c>
      <c r="F23" s="13">
        <f t="shared" si="1"/>
        <v>0.45161290322580627</v>
      </c>
      <c r="G23" s="13">
        <f t="shared" si="2"/>
        <v>2.1552889314008859E-2</v>
      </c>
      <c r="H23" s="13">
        <f t="shared" si="3"/>
        <v>0.25753259445634319</v>
      </c>
      <c r="I23" s="13">
        <f t="shared" si="4"/>
        <v>0.87096774193548387</v>
      </c>
      <c r="J23" s="13">
        <f t="shared" si="5"/>
        <v>1.8771871338007715E-2</v>
      </c>
    </row>
    <row r="24" spans="1:10" ht="20.100000000000001" customHeight="1" x14ac:dyDescent="0.25">
      <c r="A24" s="7">
        <v>4</v>
      </c>
      <c r="B24" s="23" t="s">
        <v>3</v>
      </c>
      <c r="C24" s="7">
        <v>15</v>
      </c>
      <c r="D24" s="8">
        <v>6226</v>
      </c>
      <c r="E24" s="12">
        <f t="shared" si="0"/>
        <v>3.2258064516129031E-2</v>
      </c>
      <c r="F24" s="12">
        <f t="shared" si="1"/>
        <v>0.48387096774193528</v>
      </c>
      <c r="G24" s="12">
        <f t="shared" si="2"/>
        <v>2.1577148877475343E-2</v>
      </c>
      <c r="H24" s="12">
        <f t="shared" si="3"/>
        <v>0.27910974333381855</v>
      </c>
      <c r="I24" s="12">
        <f t="shared" si="4"/>
        <v>0.93548387096774188</v>
      </c>
      <c r="J24" s="12">
        <f t="shared" si="5"/>
        <v>2.0185074756347902E-2</v>
      </c>
    </row>
    <row r="25" spans="1:10" ht="20.100000000000001" customHeight="1" x14ac:dyDescent="0.25">
      <c r="A25" s="6">
        <v>17</v>
      </c>
      <c r="B25" s="24" t="s">
        <v>16</v>
      </c>
      <c r="C25" s="6">
        <v>16</v>
      </c>
      <c r="D25" s="9">
        <v>6867</v>
      </c>
      <c r="E25" s="13">
        <f t="shared" si="0"/>
        <v>3.2258064516129031E-2</v>
      </c>
      <c r="F25" s="13">
        <f t="shared" si="1"/>
        <v>0.51612903225806428</v>
      </c>
      <c r="G25" s="13">
        <f t="shared" si="2"/>
        <v>2.3798631760620491E-2</v>
      </c>
      <c r="H25" s="13">
        <f t="shared" si="3"/>
        <v>0.30290837509443902</v>
      </c>
      <c r="I25" s="13">
        <f t="shared" si="4"/>
        <v>1</v>
      </c>
      <c r="J25" s="13">
        <f t="shared" si="5"/>
        <v>2.3798631760620491E-2</v>
      </c>
    </row>
    <row r="26" spans="1:10" ht="20.100000000000001" customHeight="1" x14ac:dyDescent="0.25">
      <c r="A26" s="7">
        <v>21</v>
      </c>
      <c r="B26" s="23" t="s">
        <v>20</v>
      </c>
      <c r="C26" s="7">
        <v>17</v>
      </c>
      <c r="D26" s="8">
        <v>7052</v>
      </c>
      <c r="E26" s="12">
        <f t="shared" si="0"/>
        <v>3.2258064516129031E-2</v>
      </c>
      <c r="F26" s="12">
        <f t="shared" si="1"/>
        <v>0.54838709677419328</v>
      </c>
      <c r="G26" s="12">
        <f t="shared" si="2"/>
        <v>2.4439777366520418E-2</v>
      </c>
      <c r="H26" s="12">
        <f t="shared" si="3"/>
        <v>0.32734815246095944</v>
      </c>
      <c r="I26" s="12">
        <f t="shared" si="4"/>
        <v>1.064516129032258</v>
      </c>
      <c r="J26" s="12">
        <f t="shared" si="5"/>
        <v>2.6016537196618509E-2</v>
      </c>
    </row>
    <row r="27" spans="1:10" ht="20.100000000000001" customHeight="1" x14ac:dyDescent="0.25">
      <c r="A27" s="6">
        <v>5</v>
      </c>
      <c r="B27" s="24" t="s">
        <v>4</v>
      </c>
      <c r="C27" s="6">
        <v>18</v>
      </c>
      <c r="D27" s="9">
        <v>7216</v>
      </c>
      <c r="E27" s="13">
        <f t="shared" si="0"/>
        <v>3.2258064516129031E-2</v>
      </c>
      <c r="F27" s="13">
        <f t="shared" si="1"/>
        <v>0.58064516129032229</v>
      </c>
      <c r="G27" s="13">
        <f t="shared" si="2"/>
        <v>2.5008144282020892E-2</v>
      </c>
      <c r="H27" s="13">
        <f t="shared" si="3"/>
        <v>0.35235629674298036</v>
      </c>
      <c r="I27" s="13">
        <f t="shared" si="4"/>
        <v>1.1290322580645162</v>
      </c>
      <c r="J27" s="13">
        <f t="shared" si="5"/>
        <v>2.8235001608733268E-2</v>
      </c>
    </row>
    <row r="28" spans="1:10" ht="20.100000000000001" customHeight="1" x14ac:dyDescent="0.25">
      <c r="A28" s="7">
        <v>7</v>
      </c>
      <c r="B28" s="23" t="s">
        <v>6</v>
      </c>
      <c r="C28" s="7">
        <v>19</v>
      </c>
      <c r="D28" s="8">
        <v>7893</v>
      </c>
      <c r="E28" s="12">
        <f t="shared" si="0"/>
        <v>3.2258064516129031E-2</v>
      </c>
      <c r="F28" s="12">
        <f t="shared" si="1"/>
        <v>0.61290322580645129</v>
      </c>
      <c r="G28" s="12">
        <f t="shared" si="2"/>
        <v>2.735439063442224E-2</v>
      </c>
      <c r="H28" s="12">
        <f t="shared" si="3"/>
        <v>0.3797106873774026</v>
      </c>
      <c r="I28" s="12">
        <f t="shared" si="4"/>
        <v>1.1935483870967742</v>
      </c>
      <c r="J28" s="12">
        <f t="shared" si="5"/>
        <v>3.2648788821729773E-2</v>
      </c>
    </row>
    <row r="29" spans="1:10" ht="20.100000000000001" customHeight="1" x14ac:dyDescent="0.25">
      <c r="A29" s="6">
        <v>31</v>
      </c>
      <c r="B29" s="24" t="s">
        <v>30</v>
      </c>
      <c r="C29" s="6">
        <v>20</v>
      </c>
      <c r="D29" s="9">
        <v>7945</v>
      </c>
      <c r="E29" s="13">
        <f t="shared" si="0"/>
        <v>3.2258064516129031E-2</v>
      </c>
      <c r="F29" s="13">
        <f t="shared" si="1"/>
        <v>0.64516129032258029</v>
      </c>
      <c r="G29" s="13">
        <f t="shared" si="2"/>
        <v>2.7534604534458978E-2</v>
      </c>
      <c r="H29" s="13">
        <f t="shared" si="3"/>
        <v>0.4072452919118616</v>
      </c>
      <c r="I29" s="13">
        <f t="shared" si="4"/>
        <v>1.2580645161290323</v>
      </c>
      <c r="J29" s="13">
        <f t="shared" si="5"/>
        <v>3.4640308930448394E-2</v>
      </c>
    </row>
    <row r="30" spans="1:10" ht="20.100000000000001" customHeight="1" x14ac:dyDescent="0.25">
      <c r="A30" s="7">
        <v>3</v>
      </c>
      <c r="B30" s="23" t="s">
        <v>2</v>
      </c>
      <c r="C30" s="7">
        <v>21</v>
      </c>
      <c r="D30" s="8">
        <v>8251</v>
      </c>
      <c r="E30" s="12">
        <f t="shared" si="0"/>
        <v>3.2258064516129031E-2</v>
      </c>
      <c r="F30" s="12">
        <f t="shared" si="1"/>
        <v>0.6774193548387093</v>
      </c>
      <c r="G30" s="12">
        <f t="shared" si="2"/>
        <v>2.8595094023136692E-2</v>
      </c>
      <c r="H30" s="12">
        <f t="shared" si="3"/>
        <v>0.4358403859349983</v>
      </c>
      <c r="I30" s="12">
        <f t="shared" si="4"/>
        <v>1.3225806451612903</v>
      </c>
      <c r="J30" s="12">
        <f t="shared" si="5"/>
        <v>3.7819317901567881E-2</v>
      </c>
    </row>
    <row r="31" spans="1:10" ht="20.100000000000001" customHeight="1" x14ac:dyDescent="0.25">
      <c r="A31" s="6">
        <v>8</v>
      </c>
      <c r="B31" s="24" t="s">
        <v>7</v>
      </c>
      <c r="C31" s="6">
        <v>22</v>
      </c>
      <c r="D31" s="9">
        <v>8900</v>
      </c>
      <c r="E31" s="13">
        <f t="shared" si="0"/>
        <v>3.2258064516129031E-2</v>
      </c>
      <c r="F31" s="13">
        <f t="shared" si="1"/>
        <v>0.7096774193548383</v>
      </c>
      <c r="G31" s="13">
        <f t="shared" si="2"/>
        <v>3.0844302121672107E-2</v>
      </c>
      <c r="H31" s="13">
        <f t="shared" si="3"/>
        <v>0.4666846880566704</v>
      </c>
      <c r="I31" s="13">
        <f t="shared" si="4"/>
        <v>1.3870967741935485</v>
      </c>
      <c r="J31" s="13">
        <f t="shared" si="5"/>
        <v>4.2784031975222604E-2</v>
      </c>
    </row>
    <row r="32" spans="1:10" ht="20.100000000000001" customHeight="1" x14ac:dyDescent="0.25">
      <c r="A32" s="7">
        <v>15</v>
      </c>
      <c r="B32" s="23" t="s">
        <v>14</v>
      </c>
      <c r="C32" s="7">
        <v>23</v>
      </c>
      <c r="D32" s="8">
        <v>10195</v>
      </c>
      <c r="E32" s="12">
        <f t="shared" si="0"/>
        <v>3.2258064516129031E-2</v>
      </c>
      <c r="F32" s="12">
        <f t="shared" ref="F32:F38" si="6">F31+E32</f>
        <v>0.74193548387096731</v>
      </c>
      <c r="G32" s="12">
        <f t="shared" si="2"/>
        <v>3.533232136297159E-2</v>
      </c>
      <c r="H32" s="12">
        <f t="shared" ref="H32:H39" si="7">H31+G32</f>
        <v>0.502017009419642</v>
      </c>
      <c r="I32" s="12">
        <f t="shared" si="4"/>
        <v>1.4516129032258065</v>
      </c>
      <c r="J32" s="12">
        <f t="shared" si="5"/>
        <v>5.1288853591410374E-2</v>
      </c>
    </row>
    <row r="33" spans="1:10" ht="20.100000000000001" customHeight="1" x14ac:dyDescent="0.25">
      <c r="A33" s="6">
        <v>13</v>
      </c>
      <c r="B33" s="24" t="s">
        <v>12</v>
      </c>
      <c r="C33" s="6">
        <v>24</v>
      </c>
      <c r="D33" s="9">
        <v>11892</v>
      </c>
      <c r="E33" s="13">
        <f t="shared" si="0"/>
        <v>3.2258064516129031E-2</v>
      </c>
      <c r="F33" s="13">
        <f t="shared" si="6"/>
        <v>0.77419354838709631</v>
      </c>
      <c r="G33" s="13">
        <f t="shared" si="2"/>
        <v>4.1213532677631989E-2</v>
      </c>
      <c r="H33" s="13">
        <f t="shared" si="7"/>
        <v>0.54323054209727395</v>
      </c>
      <c r="I33" s="13">
        <f t="shared" si="4"/>
        <v>1.5161290322580645</v>
      </c>
      <c r="J33" s="13">
        <f t="shared" si="5"/>
        <v>6.2485033414474304E-2</v>
      </c>
    </row>
    <row r="34" spans="1:10" ht="20.100000000000001" customHeight="1" x14ac:dyDescent="0.25">
      <c r="A34" s="7">
        <v>6</v>
      </c>
      <c r="B34" s="23" t="s">
        <v>5</v>
      </c>
      <c r="C34" s="7">
        <v>25</v>
      </c>
      <c r="D34" s="8">
        <v>12015</v>
      </c>
      <c r="E34" s="12">
        <f t="shared" si="0"/>
        <v>3.2258064516129031E-2</v>
      </c>
      <c r="F34" s="12">
        <f t="shared" si="6"/>
        <v>0.80645161290322531</v>
      </c>
      <c r="G34" s="12">
        <f t="shared" si="2"/>
        <v>4.1639807864257347E-2</v>
      </c>
      <c r="H34" s="12">
        <f t="shared" si="7"/>
        <v>0.58487034996153131</v>
      </c>
      <c r="I34" s="12">
        <f t="shared" si="4"/>
        <v>1.5806451612903225</v>
      </c>
      <c r="J34" s="12">
        <f t="shared" si="5"/>
        <v>6.5817760817697094E-2</v>
      </c>
    </row>
    <row r="35" spans="1:10" ht="20.100000000000001" customHeight="1" x14ac:dyDescent="0.25">
      <c r="A35" s="6">
        <v>10</v>
      </c>
      <c r="B35" s="24" t="s">
        <v>9</v>
      </c>
      <c r="C35" s="6">
        <v>26</v>
      </c>
      <c r="D35" s="9">
        <v>12882</v>
      </c>
      <c r="E35" s="13">
        <f t="shared" si="0"/>
        <v>3.2258064516129031E-2</v>
      </c>
      <c r="F35" s="13">
        <f t="shared" si="6"/>
        <v>0.83870967741935432</v>
      </c>
      <c r="G35" s="13">
        <f t="shared" si="2"/>
        <v>4.4644528082177538E-2</v>
      </c>
      <c r="H35" s="13">
        <f t="shared" si="7"/>
        <v>0.62951487804370887</v>
      </c>
      <c r="I35" s="13">
        <f t="shared" si="4"/>
        <v>1.6451612903225807</v>
      </c>
      <c r="J35" s="13">
        <f t="shared" si="5"/>
        <v>7.3447449425517897E-2</v>
      </c>
    </row>
    <row r="36" spans="1:10" ht="20.100000000000001" customHeight="1" x14ac:dyDescent="0.25">
      <c r="A36" s="7">
        <v>19</v>
      </c>
      <c r="B36" s="23" t="s">
        <v>18</v>
      </c>
      <c r="C36" s="7">
        <v>27</v>
      </c>
      <c r="D36" s="8">
        <v>13849</v>
      </c>
      <c r="E36" s="12">
        <f t="shared" si="0"/>
        <v>3.2258064516129031E-2</v>
      </c>
      <c r="F36" s="12">
        <f t="shared" si="6"/>
        <v>0.87096774193548332</v>
      </c>
      <c r="G36" s="12">
        <f t="shared" si="2"/>
        <v>4.7995813492476072E-2</v>
      </c>
      <c r="H36" s="12">
        <f t="shared" si="7"/>
        <v>0.67751069153618493</v>
      </c>
      <c r="I36" s="12">
        <f t="shared" si="4"/>
        <v>1.7096774193548387</v>
      </c>
      <c r="J36" s="12">
        <f t="shared" si="5"/>
        <v>8.2057358551652637E-2</v>
      </c>
    </row>
    <row r="37" spans="1:10" ht="20.100000000000001" customHeight="1" x14ac:dyDescent="0.25">
      <c r="A37" s="6">
        <v>11</v>
      </c>
      <c r="B37" s="24" t="s">
        <v>10</v>
      </c>
      <c r="C37" s="6">
        <v>28</v>
      </c>
      <c r="D37" s="9">
        <v>14713</v>
      </c>
      <c r="E37" s="13">
        <f t="shared" si="0"/>
        <v>3.2258064516129031E-2</v>
      </c>
      <c r="F37" s="13">
        <f t="shared" si="6"/>
        <v>0.90322580645161232</v>
      </c>
      <c r="G37" s="13">
        <f t="shared" si="2"/>
        <v>5.099013675462491E-2</v>
      </c>
      <c r="H37" s="13">
        <f t="shared" si="7"/>
        <v>0.72850082829080987</v>
      </c>
      <c r="I37" s="13">
        <f t="shared" si="4"/>
        <v>1.7741935483870968</v>
      </c>
      <c r="J37" s="13">
        <f t="shared" si="5"/>
        <v>9.0466371661431288E-2</v>
      </c>
    </row>
    <row r="38" spans="1:10" ht="20.100000000000001" customHeight="1" x14ac:dyDescent="0.25">
      <c r="A38" s="7">
        <v>2</v>
      </c>
      <c r="B38" s="23" t="s">
        <v>1</v>
      </c>
      <c r="C38" s="7">
        <v>29</v>
      </c>
      <c r="D38" s="8">
        <v>19141</v>
      </c>
      <c r="E38" s="12">
        <f t="shared" si="0"/>
        <v>3.2258064516129031E-2</v>
      </c>
      <c r="F38" s="12">
        <f t="shared" si="6"/>
        <v>0.93548387096774133</v>
      </c>
      <c r="G38" s="12">
        <f t="shared" si="2"/>
        <v>6.6336043473137735E-2</v>
      </c>
      <c r="H38" s="12">
        <f t="shared" si="7"/>
        <v>0.79483687176394757</v>
      </c>
      <c r="I38" s="12">
        <f t="shared" si="4"/>
        <v>1.8387096774193548</v>
      </c>
      <c r="J38" s="12">
        <f t="shared" si="5"/>
        <v>0.12197272509576938</v>
      </c>
    </row>
    <row r="39" spans="1:10" ht="20.100000000000001" customHeight="1" x14ac:dyDescent="0.25">
      <c r="A39" s="6">
        <v>1</v>
      </c>
      <c r="B39" s="24" t="s">
        <v>0</v>
      </c>
      <c r="C39" s="6">
        <v>30</v>
      </c>
      <c r="D39" s="9">
        <v>26998</v>
      </c>
      <c r="E39" s="13">
        <f t="shared" si="0"/>
        <v>3.2258064516129031E-2</v>
      </c>
      <c r="F39" s="13">
        <f>F38+E39</f>
        <v>0.96774193548387033</v>
      </c>
      <c r="G39" s="13">
        <f t="shared" si="2"/>
        <v>9.3565670638303775E-2</v>
      </c>
      <c r="H39" s="13">
        <f t="shared" si="7"/>
        <v>0.88840254240225136</v>
      </c>
      <c r="I39" s="13">
        <f t="shared" si="4"/>
        <v>1.903225806451613</v>
      </c>
      <c r="J39" s="13">
        <f t="shared" si="5"/>
        <v>0.17807659895677172</v>
      </c>
    </row>
    <row r="40" spans="1:10" ht="20.100000000000001" customHeight="1" x14ac:dyDescent="0.25">
      <c r="A40" s="7">
        <v>9</v>
      </c>
      <c r="B40" s="23" t="s">
        <v>8</v>
      </c>
      <c r="C40" s="7">
        <v>31</v>
      </c>
      <c r="D40" s="8">
        <v>32201</v>
      </c>
      <c r="E40" s="12">
        <f t="shared" si="0"/>
        <v>3.2258064516129031E-2</v>
      </c>
      <c r="F40" s="12">
        <f>F39+E40</f>
        <v>0.99999999999999933</v>
      </c>
      <c r="G40" s="12">
        <f t="shared" si="2"/>
        <v>0.11159745759774871</v>
      </c>
      <c r="H40" s="12">
        <f>H39+G40</f>
        <v>1</v>
      </c>
      <c r="I40" s="12">
        <f t="shared" si="4"/>
        <v>1.967741935483871</v>
      </c>
      <c r="J40" s="12">
        <f t="shared" si="5"/>
        <v>0.21959499720847328</v>
      </c>
    </row>
    <row r="41" spans="1:10" ht="20.100000000000001" customHeight="1" x14ac:dyDescent="0.25">
      <c r="A41" s="14" t="s">
        <v>31</v>
      </c>
      <c r="B41" s="14">
        <v>31</v>
      </c>
      <c r="C41" s="14"/>
      <c r="D41" s="15">
        <f>SUM(D10:D40)</f>
        <v>288546</v>
      </c>
      <c r="E41" s="16">
        <f>SUM(E10:E40)</f>
        <v>0.99999999999999933</v>
      </c>
      <c r="F41" s="16"/>
      <c r="G41" s="16">
        <f>SUM(G10:G40)</f>
        <v>1</v>
      </c>
      <c r="H41" s="16"/>
      <c r="I41" s="14"/>
      <c r="J41" s="16">
        <f>SUM(J10:J40)</f>
        <v>1.3165656149642826</v>
      </c>
    </row>
    <row r="42" spans="1:10" ht="15.75" x14ac:dyDescent="0.25">
      <c r="B42" s="3"/>
      <c r="C42" s="3"/>
      <c r="D42" s="3"/>
      <c r="E42" s="3"/>
      <c r="F42" s="3"/>
      <c r="G42" s="3"/>
      <c r="H42" s="3"/>
    </row>
    <row r="44" spans="1:10" ht="47.25" x14ac:dyDescent="0.25">
      <c r="A44" s="45" t="s">
        <v>77</v>
      </c>
    </row>
    <row r="49" spans="1:6" ht="15" customHeight="1" x14ac:dyDescent="0.25">
      <c r="A49" s="43" t="s">
        <v>46</v>
      </c>
      <c r="B49" s="43"/>
      <c r="C49" s="43"/>
      <c r="D49" s="43"/>
      <c r="E49" s="43"/>
      <c r="F49" s="43"/>
    </row>
    <row r="50" spans="1:6" ht="15" customHeight="1" x14ac:dyDescent="0.25">
      <c r="A50" s="43"/>
      <c r="B50" s="43"/>
      <c r="C50" s="43"/>
      <c r="D50" s="43"/>
      <c r="E50" s="43"/>
      <c r="F50" s="43"/>
    </row>
    <row r="51" spans="1:6" ht="15" customHeight="1" x14ac:dyDescent="0.25">
      <c r="A51" s="43"/>
      <c r="B51" s="43"/>
      <c r="C51" s="43"/>
      <c r="D51" s="43"/>
      <c r="E51" s="43"/>
      <c r="F51" s="43"/>
    </row>
    <row r="52" spans="1:6" ht="15" customHeight="1" x14ac:dyDescent="0.25">
      <c r="A52" s="43"/>
      <c r="B52" s="43"/>
      <c r="C52" s="43"/>
      <c r="D52" s="43"/>
      <c r="E52" s="43"/>
      <c r="F52" s="43"/>
    </row>
    <row r="53" spans="1:6" ht="15" customHeight="1" x14ac:dyDescent="0.25">
      <c r="A53" s="43"/>
      <c r="B53" s="43"/>
      <c r="C53" s="43"/>
      <c r="D53" s="43"/>
      <c r="E53" s="43"/>
      <c r="F53" s="43"/>
    </row>
    <row r="54" spans="1:6" ht="15" customHeight="1" x14ac:dyDescent="0.25">
      <c r="A54" s="43"/>
      <c r="B54" s="43"/>
      <c r="C54" s="43"/>
      <c r="D54" s="43"/>
      <c r="E54" s="43"/>
      <c r="F54" s="43"/>
    </row>
    <row r="55" spans="1:6" ht="15" customHeight="1" x14ac:dyDescent="0.25">
      <c r="A55" s="43"/>
      <c r="B55" s="43"/>
      <c r="C55" s="43"/>
      <c r="D55" s="43"/>
      <c r="E55" s="43"/>
      <c r="F55" s="43"/>
    </row>
    <row r="56" spans="1:6" ht="15" customHeight="1" x14ac:dyDescent="0.25"/>
    <row r="57" spans="1:6" ht="15" customHeight="1" x14ac:dyDescent="0.25"/>
    <row r="58" spans="1:6" ht="15" customHeight="1" x14ac:dyDescent="0.25"/>
  </sheetData>
  <sortState ref="C10:C40">
    <sortCondition ref="C10"/>
  </sortState>
  <mergeCells count="5">
    <mergeCell ref="A1:B1"/>
    <mergeCell ref="A3:G3"/>
    <mergeCell ref="A5:G5"/>
    <mergeCell ref="A7:G7"/>
    <mergeCell ref="A49:F55"/>
  </mergeCells>
  <pageMargins left="0.7" right="0.7" top="0.78740157499999996" bottom="0.78740157499999996" header="0.3" footer="0.3"/>
  <pageSetup paperSize="8" scale="93" fitToHeight="0" orientation="landscape" horizontalDpi="300" verticalDpi="300" r:id="rId1"/>
  <ignoredErrors>
    <ignoredError sqref="G10 G11:G31 G32:G40" formula="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Angabe</vt:lpstr>
      <vt:lpstr>Berechnung Lorenz-Kurve 2011</vt:lpstr>
      <vt:lpstr>Lorenz-Kurve 2011</vt:lpstr>
      <vt:lpstr>Berechnung Gini 2011</vt:lpstr>
      <vt:lpstr>Berechnung Lorenz-Kurve 2001</vt:lpstr>
      <vt:lpstr>Lorenz-Kurve 2001</vt:lpstr>
      <vt:lpstr>Berechnung Gini 2001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Janschitz, Susanne (susanne.janschitz@uni-graz.at)</dc:creator>
  <cp:lastModifiedBy>Janschitz, Susanne (susanne.janschitz@uni-graz.at)</cp:lastModifiedBy>
  <cp:lastPrinted>2012-11-30T08:34:24Z</cp:lastPrinted>
  <dcterms:created xsi:type="dcterms:W3CDTF">2012-10-11T11:08:02Z</dcterms:created>
  <dcterms:modified xsi:type="dcterms:W3CDTF">2013-11-08T12:01:20Z</dcterms:modified>
</cp:coreProperties>
</file>